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51\Documents\スケート関連\2023シーズン\20231209オーバル第4戦\"/>
    </mc:Choice>
  </mc:AlternateContent>
  <xr:revisionPtr revIDLastSave="0" documentId="13_ncr:1_{2ACF539C-DAA7-4769-8D10-015FC28AED74}" xr6:coauthVersionLast="47" xr6:coauthVersionMax="47" xr10:uidLastSave="{00000000-0000-0000-0000-000000000000}"/>
  <bookViews>
    <workbookView xWindow="2244" yWindow="2316" windowWidth="17280" windowHeight="9960" activeTab="2" xr2:uid="{00000000-000D-0000-FFFF-FFFF00000000}"/>
  </bookViews>
  <sheets>
    <sheet name="M500" sheetId="1" r:id="rId1"/>
    <sheet name="M1000" sheetId="2" r:id="rId2"/>
    <sheet name="M1500" sheetId="3" r:id="rId3"/>
    <sheet name="M3000" sheetId="4" r:id="rId4"/>
    <sheet name="M5000" sheetId="5" r:id="rId5"/>
    <sheet name="W500" sheetId="6" r:id="rId6"/>
    <sheet name="W1000" sheetId="7" r:id="rId7"/>
    <sheet name="W1500" sheetId="8" r:id="rId8"/>
    <sheet name="W3000" sheetId="9" r:id="rId9"/>
  </sheets>
  <definedNames>
    <definedName name="_xlnm.Print_Area" localSheetId="1">'M1000'!$A$1:$O$91</definedName>
    <definedName name="_xlnm.Print_Area" localSheetId="2">'M1500'!$A$1:$O$64</definedName>
    <definedName name="_xlnm.Print_Area" localSheetId="3">'M3000'!$A$1:$O$40</definedName>
    <definedName name="_xlnm.Print_Area" localSheetId="0">'M500'!$A$1:$O$78</definedName>
    <definedName name="_xlnm.Print_Area" localSheetId="4">'M5000'!$A$1:$O$46</definedName>
    <definedName name="_xlnm.Print_Area" localSheetId="6">'W1000'!$A$1:$O$61</definedName>
    <definedName name="_xlnm.Print_Area" localSheetId="7">'W1500'!$A$1:$O$62</definedName>
    <definedName name="_xlnm.Print_Area" localSheetId="8">'W3000'!$A$1:$O$48</definedName>
    <definedName name="_xlnm.Print_Area" localSheetId="5">'W500'!$A$1:$O$49</definedName>
    <definedName name="_xlnm.Print_Titles" localSheetId="1">'M1000'!$1:$2</definedName>
    <definedName name="_xlnm.Print_Titles" localSheetId="2">'M1500'!$1:$2</definedName>
    <definedName name="_xlnm.Print_Titles" localSheetId="3">'M3000'!$1:$2</definedName>
    <definedName name="_xlnm.Print_Titles" localSheetId="0">'M500'!$1:$2</definedName>
    <definedName name="_xlnm.Print_Titles" localSheetId="4">'M5000'!$1:$2</definedName>
    <definedName name="_xlnm.Print_Titles" localSheetId="6">'W1000'!$1:$2</definedName>
    <definedName name="_xlnm.Print_Titles" localSheetId="7">'W1500'!$1:$2</definedName>
    <definedName name="_xlnm.Print_Titles" localSheetId="8">'W3000'!$1:$2</definedName>
    <definedName name="_xlnm.Print_Titles" localSheetId="5">'W500'!$1:$2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34" i="9" l="1"/>
  <c r="Q34" i="9"/>
  <c r="P35" i="9"/>
  <c r="Q35" i="9"/>
  <c r="P36" i="9"/>
  <c r="Q36" i="9"/>
  <c r="P37" i="9"/>
  <c r="Q37" i="9"/>
  <c r="P38" i="9"/>
  <c r="Q38" i="9"/>
  <c r="P63" i="1"/>
  <c r="Q63" i="1"/>
  <c r="P64" i="1"/>
  <c r="Q64" i="1"/>
  <c r="P65" i="1"/>
  <c r="Q65" i="1"/>
  <c r="P66" i="1"/>
  <c r="Q66" i="1"/>
  <c r="Q4" i="9"/>
  <c r="Q5" i="9"/>
  <c r="Q6" i="9"/>
  <c r="Q7" i="9"/>
  <c r="Q8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" i="9"/>
  <c r="Q4" i="8"/>
  <c r="Q5" i="8"/>
  <c r="Q6" i="8"/>
  <c r="Q7" i="8"/>
  <c r="Q8" i="8"/>
  <c r="Q9" i="8"/>
  <c r="Q10" i="8"/>
  <c r="Q11" i="8"/>
  <c r="Q12" i="8"/>
  <c r="Q13" i="8"/>
  <c r="Q14" i="8"/>
  <c r="Q15" i="8"/>
  <c r="Q16" i="8"/>
  <c r="Q17" i="8"/>
  <c r="Q18" i="8"/>
  <c r="Q19" i="8"/>
  <c r="Q20" i="8"/>
  <c r="Q21" i="8"/>
  <c r="Q22" i="8"/>
  <c r="Q23" i="8"/>
  <c r="Q24" i="8"/>
  <c r="Q25" i="8"/>
  <c r="Q26" i="8"/>
  <c r="Q27" i="8"/>
  <c r="Q28" i="8"/>
  <c r="Q29" i="8"/>
  <c r="Q30" i="8"/>
  <c r="Q31" i="8"/>
  <c r="Q32" i="8"/>
  <c r="Q33" i="8"/>
  <c r="Q34" i="8"/>
  <c r="Q35" i="8"/>
  <c r="Q36" i="8"/>
  <c r="Q37" i="8"/>
  <c r="Q38" i="8"/>
  <c r="Q39" i="8"/>
  <c r="Q40" i="8"/>
  <c r="Q41" i="8"/>
  <c r="Q42" i="8"/>
  <c r="Q43" i="8"/>
  <c r="Q44" i="8"/>
  <c r="Q45" i="8"/>
  <c r="Q46" i="8"/>
  <c r="Q47" i="8"/>
  <c r="Q48" i="8"/>
  <c r="Q49" i="8"/>
  <c r="Q50" i="8"/>
  <c r="Q51" i="8"/>
  <c r="Q52" i="8"/>
  <c r="Q53" i="8"/>
  <c r="Q54" i="8"/>
  <c r="Q3" i="8"/>
  <c r="Q4" i="7"/>
  <c r="Q5" i="7"/>
  <c r="Q6" i="7"/>
  <c r="Q7" i="7"/>
  <c r="Q8" i="7"/>
  <c r="Q9" i="7"/>
  <c r="Q10" i="7"/>
  <c r="Q11" i="7"/>
  <c r="Q12" i="7"/>
  <c r="Q13" i="7"/>
  <c r="Q14" i="7"/>
  <c r="Q15" i="7"/>
  <c r="Q16" i="7"/>
  <c r="Q17" i="7"/>
  <c r="Q18" i="7"/>
  <c r="Q19" i="7"/>
  <c r="Q20" i="7"/>
  <c r="Q21" i="7"/>
  <c r="Q22" i="7"/>
  <c r="Q23" i="7"/>
  <c r="Q24" i="7"/>
  <c r="Q25" i="7"/>
  <c r="Q26" i="7"/>
  <c r="Q27" i="7"/>
  <c r="Q28" i="7"/>
  <c r="Q29" i="7"/>
  <c r="Q30" i="7"/>
  <c r="Q31" i="7"/>
  <c r="Q32" i="7"/>
  <c r="Q33" i="7"/>
  <c r="Q34" i="7"/>
  <c r="Q35" i="7"/>
  <c r="Q36" i="7"/>
  <c r="Q37" i="7"/>
  <c r="Q38" i="7"/>
  <c r="Q39" i="7"/>
  <c r="Q40" i="7"/>
  <c r="Q41" i="7"/>
  <c r="Q42" i="7"/>
  <c r="Q43" i="7"/>
  <c r="Q44" i="7"/>
  <c r="Q45" i="7"/>
  <c r="Q46" i="7"/>
  <c r="Q47" i="7"/>
  <c r="Q48" i="7"/>
  <c r="Q49" i="7"/>
  <c r="Q50" i="7"/>
  <c r="Q51" i="7"/>
  <c r="Q52" i="7"/>
  <c r="Q3" i="7"/>
  <c r="Q4" i="6"/>
  <c r="Q5" i="6"/>
  <c r="Q6" i="6"/>
  <c r="Q7" i="6"/>
  <c r="Q8" i="6"/>
  <c r="Q9" i="6"/>
  <c r="Q10" i="6"/>
  <c r="Q11" i="6"/>
  <c r="Q12" i="6"/>
  <c r="Q13" i="6"/>
  <c r="Q14" i="6"/>
  <c r="Q15" i="6"/>
  <c r="Q16" i="6"/>
  <c r="Q17" i="6"/>
  <c r="Q18" i="6"/>
  <c r="Q19" i="6"/>
  <c r="Q20" i="6"/>
  <c r="Q21" i="6"/>
  <c r="Q22" i="6"/>
  <c r="Q23" i="6"/>
  <c r="Q24" i="6"/>
  <c r="Q25" i="6"/>
  <c r="Q26" i="6"/>
  <c r="Q27" i="6"/>
  <c r="Q28" i="6"/>
  <c r="Q29" i="6"/>
  <c r="Q30" i="6"/>
  <c r="Q31" i="6"/>
  <c r="Q32" i="6"/>
  <c r="Q33" i="6"/>
  <c r="Q34" i="6"/>
  <c r="Q35" i="6"/>
  <c r="Q36" i="6"/>
  <c r="Q37" i="6"/>
  <c r="Q38" i="6"/>
  <c r="Q3" i="6"/>
  <c r="Q4" i="5"/>
  <c r="Q5" i="5"/>
  <c r="Q6" i="5"/>
  <c r="Q7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Q28" i="5"/>
  <c r="Q29" i="5"/>
  <c r="Q30" i="5"/>
  <c r="Q31" i="5"/>
  <c r="Q32" i="5"/>
  <c r="Q33" i="5"/>
  <c r="Q34" i="5"/>
  <c r="Q3" i="5"/>
  <c r="Q4" i="4"/>
  <c r="Q5" i="4"/>
  <c r="Q6" i="4"/>
  <c r="Q7" i="4"/>
  <c r="Q8" i="4"/>
  <c r="Q9" i="4"/>
  <c r="Q10" i="4"/>
  <c r="Q11" i="4"/>
  <c r="Q12" i="4"/>
  <c r="Q13" i="4"/>
  <c r="Q14" i="4"/>
  <c r="Q15" i="4"/>
  <c r="Q16" i="4"/>
  <c r="Q17" i="4"/>
  <c r="Q18" i="4"/>
  <c r="Q19" i="4"/>
  <c r="Q20" i="4"/>
  <c r="Q21" i="4"/>
  <c r="Q22" i="4"/>
  <c r="Q23" i="4"/>
  <c r="Q24" i="4"/>
  <c r="Q25" i="4"/>
  <c r="Q26" i="4"/>
  <c r="Q27" i="4"/>
  <c r="Q28" i="4"/>
  <c r="Q29" i="4"/>
  <c r="Q30" i="4"/>
  <c r="Q31" i="4"/>
  <c r="Q32" i="4"/>
  <c r="Q33" i="4"/>
  <c r="Q3" i="4"/>
  <c r="Q4" i="3"/>
  <c r="Q5" i="3"/>
  <c r="Q6" i="3"/>
  <c r="Q7" i="3"/>
  <c r="Q8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Q48" i="3"/>
  <c r="Q49" i="3"/>
  <c r="Q50" i="3"/>
  <c r="Q51" i="3"/>
  <c r="Q52" i="3"/>
  <c r="Q53" i="3"/>
  <c r="Q3" i="3"/>
  <c r="Q4" i="2"/>
  <c r="Q5" i="2"/>
  <c r="Q6" i="2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69" i="2"/>
  <c r="Q70" i="2"/>
  <c r="Q71" i="2"/>
  <c r="Q72" i="2"/>
  <c r="Q73" i="2"/>
  <c r="Q74" i="2"/>
  <c r="Q75" i="2"/>
  <c r="Q76" i="2"/>
  <c r="Q77" i="2"/>
  <c r="Q78" i="2"/>
  <c r="Q79" i="2"/>
  <c r="Q3" i="2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3" i="1"/>
  <c r="N2" i="3"/>
  <c r="N2" i="2"/>
  <c r="P29" i="4"/>
  <c r="P30" i="4"/>
  <c r="P31" i="4"/>
  <c r="P32" i="4"/>
  <c r="P33" i="4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33" i="9"/>
  <c r="P20" i="7" l="1"/>
  <c r="P32" i="9" l="1"/>
  <c r="N2" i="1" l="1"/>
  <c r="P28" i="9"/>
  <c r="P31" i="9"/>
  <c r="P30" i="9"/>
  <c r="P29" i="9"/>
  <c r="P27" i="9"/>
  <c r="P26" i="9"/>
  <c r="P25" i="9"/>
  <c r="P24" i="9"/>
  <c r="P23" i="9"/>
  <c r="P22" i="9"/>
  <c r="P21" i="9"/>
  <c r="P20" i="9"/>
  <c r="P19" i="9"/>
  <c r="P18" i="9"/>
  <c r="P17" i="9"/>
  <c r="P16" i="9"/>
  <c r="P15" i="9"/>
  <c r="P14" i="9"/>
  <c r="P13" i="9"/>
  <c r="P12" i="9"/>
  <c r="P11" i="9"/>
  <c r="P10" i="9"/>
  <c r="P9" i="9"/>
  <c r="P8" i="9"/>
  <c r="P7" i="9"/>
  <c r="P6" i="9"/>
  <c r="P5" i="9"/>
  <c r="P4" i="9"/>
  <c r="P3" i="9"/>
  <c r="O2" i="9"/>
  <c r="M2" i="9"/>
  <c r="L2" i="9"/>
  <c r="K2" i="9"/>
  <c r="J2" i="9"/>
  <c r="I2" i="9"/>
  <c r="H2" i="9"/>
  <c r="G2" i="9"/>
  <c r="F2" i="9"/>
  <c r="E2" i="9"/>
  <c r="D2" i="9"/>
  <c r="C2" i="9"/>
  <c r="B2" i="9"/>
  <c r="P6" i="8"/>
  <c r="P10" i="8"/>
  <c r="P14" i="8"/>
  <c r="P18" i="8"/>
  <c r="P22" i="8"/>
  <c r="P26" i="8"/>
  <c r="P30" i="8"/>
  <c r="P34" i="8"/>
  <c r="P38" i="8"/>
  <c r="P41" i="8"/>
  <c r="P45" i="8"/>
  <c r="P49" i="8"/>
  <c r="P53" i="8"/>
  <c r="P54" i="8"/>
  <c r="P52" i="8"/>
  <c r="P51" i="8"/>
  <c r="P50" i="8"/>
  <c r="P48" i="8"/>
  <c r="P47" i="8"/>
  <c r="P46" i="8"/>
  <c r="P44" i="8"/>
  <c r="P43" i="8"/>
  <c r="P42" i="8"/>
  <c r="P40" i="8"/>
  <c r="P39" i="8"/>
  <c r="P37" i="8"/>
  <c r="P36" i="8"/>
  <c r="P35" i="8"/>
  <c r="P33" i="8"/>
  <c r="P32" i="8"/>
  <c r="P31" i="8"/>
  <c r="P29" i="8"/>
  <c r="P28" i="8"/>
  <c r="P27" i="8"/>
  <c r="P25" i="8"/>
  <c r="P24" i="8"/>
  <c r="P23" i="8"/>
  <c r="P21" i="8"/>
  <c r="P20" i="8"/>
  <c r="P19" i="8"/>
  <c r="P17" i="8"/>
  <c r="P16" i="8"/>
  <c r="P15" i="8"/>
  <c r="P13" i="8"/>
  <c r="P12" i="8"/>
  <c r="P11" i="8"/>
  <c r="P9" i="8"/>
  <c r="P8" i="8"/>
  <c r="P7" i="8"/>
  <c r="P5" i="8"/>
  <c r="P4" i="8"/>
  <c r="P3" i="8"/>
  <c r="O2" i="8"/>
  <c r="M2" i="8"/>
  <c r="L2" i="8"/>
  <c r="K2" i="8"/>
  <c r="J2" i="8"/>
  <c r="I2" i="8"/>
  <c r="H2" i="8"/>
  <c r="G2" i="8"/>
  <c r="F2" i="8"/>
  <c r="E2" i="8"/>
  <c r="D2" i="8"/>
  <c r="C2" i="8"/>
  <c r="B2" i="8"/>
  <c r="P11" i="7"/>
  <c r="P44" i="7"/>
  <c r="P52" i="7"/>
  <c r="P51" i="7"/>
  <c r="P50" i="7"/>
  <c r="P49" i="7"/>
  <c r="P48" i="7"/>
  <c r="P47" i="7"/>
  <c r="P46" i="7"/>
  <c r="P45" i="7"/>
  <c r="P43" i="7"/>
  <c r="P42" i="7"/>
  <c r="P41" i="7"/>
  <c r="P40" i="7"/>
  <c r="P39" i="7"/>
  <c r="P38" i="7"/>
  <c r="P37" i="7"/>
  <c r="P36" i="7"/>
  <c r="P35" i="7"/>
  <c r="P34" i="7"/>
  <c r="P33" i="7"/>
  <c r="P32" i="7"/>
  <c r="P31" i="7"/>
  <c r="P30" i="7"/>
  <c r="P29" i="7"/>
  <c r="P28" i="7"/>
  <c r="P27" i="7"/>
  <c r="P26" i="7"/>
  <c r="P25" i="7"/>
  <c r="P24" i="7"/>
  <c r="P23" i="7"/>
  <c r="P22" i="7"/>
  <c r="P21" i="7"/>
  <c r="P19" i="7"/>
  <c r="P18" i="7"/>
  <c r="P17" i="7"/>
  <c r="P16" i="7"/>
  <c r="P15" i="7"/>
  <c r="P14" i="7"/>
  <c r="P13" i="7"/>
  <c r="P12" i="7"/>
  <c r="P10" i="7"/>
  <c r="P9" i="7"/>
  <c r="P8" i="7"/>
  <c r="P7" i="7"/>
  <c r="P6" i="7"/>
  <c r="P5" i="7"/>
  <c r="P4" i="7"/>
  <c r="P3" i="7"/>
  <c r="O2" i="7"/>
  <c r="M2" i="7"/>
  <c r="L2" i="7"/>
  <c r="K2" i="7"/>
  <c r="J2" i="7"/>
  <c r="I2" i="7"/>
  <c r="H2" i="7"/>
  <c r="G2" i="7"/>
  <c r="F2" i="7"/>
  <c r="E2" i="7"/>
  <c r="D2" i="7"/>
  <c r="C2" i="7"/>
  <c r="B2" i="7"/>
  <c r="P7" i="6"/>
  <c r="P11" i="6"/>
  <c r="P15" i="6"/>
  <c r="P19" i="6"/>
  <c r="P23" i="6"/>
  <c r="P27" i="6"/>
  <c r="P31" i="6"/>
  <c r="P35" i="6"/>
  <c r="P38" i="6"/>
  <c r="P37" i="6"/>
  <c r="P36" i="6"/>
  <c r="P34" i="6"/>
  <c r="P33" i="6"/>
  <c r="P32" i="6"/>
  <c r="P30" i="6"/>
  <c r="P29" i="6"/>
  <c r="P28" i="6"/>
  <c r="P26" i="6"/>
  <c r="P25" i="6"/>
  <c r="P24" i="6"/>
  <c r="P22" i="6"/>
  <c r="P21" i="6"/>
  <c r="P20" i="6"/>
  <c r="P18" i="6"/>
  <c r="P17" i="6"/>
  <c r="P16" i="6"/>
  <c r="P14" i="6"/>
  <c r="P13" i="6"/>
  <c r="P12" i="6"/>
  <c r="P10" i="6"/>
  <c r="P9" i="6"/>
  <c r="P8" i="6"/>
  <c r="P6" i="6"/>
  <c r="P5" i="6"/>
  <c r="P4" i="6"/>
  <c r="P3" i="6"/>
  <c r="O2" i="6"/>
  <c r="M2" i="6"/>
  <c r="L2" i="6"/>
  <c r="K2" i="6"/>
  <c r="J2" i="6"/>
  <c r="I2" i="6"/>
  <c r="H2" i="6"/>
  <c r="G2" i="6"/>
  <c r="F2" i="6"/>
  <c r="E2" i="6"/>
  <c r="D2" i="6"/>
  <c r="C2" i="6"/>
  <c r="B2" i="6"/>
  <c r="P12" i="5"/>
  <c r="P34" i="5"/>
  <c r="P33" i="5"/>
  <c r="P32" i="5"/>
  <c r="P31" i="5"/>
  <c r="P30" i="5"/>
  <c r="P29" i="5"/>
  <c r="P28" i="5"/>
  <c r="P27" i="5"/>
  <c r="P26" i="5"/>
  <c r="P25" i="5"/>
  <c r="P24" i="5"/>
  <c r="P23" i="5"/>
  <c r="P22" i="5"/>
  <c r="P21" i="5"/>
  <c r="P20" i="5"/>
  <c r="P19" i="5"/>
  <c r="P18" i="5"/>
  <c r="P17" i="5"/>
  <c r="P16" i="5"/>
  <c r="P15" i="5"/>
  <c r="P14" i="5"/>
  <c r="P13" i="5"/>
  <c r="P11" i="5"/>
  <c r="P10" i="5"/>
  <c r="P9" i="5"/>
  <c r="P8" i="5"/>
  <c r="P7" i="5"/>
  <c r="P6" i="5"/>
  <c r="P5" i="5"/>
  <c r="P4" i="5"/>
  <c r="P3" i="5"/>
  <c r="O2" i="5"/>
  <c r="M2" i="5"/>
  <c r="L2" i="5"/>
  <c r="K2" i="5"/>
  <c r="J2" i="5"/>
  <c r="I2" i="5"/>
  <c r="H2" i="5"/>
  <c r="G2" i="5"/>
  <c r="F2" i="5"/>
  <c r="E2" i="5"/>
  <c r="D2" i="5"/>
  <c r="C2" i="5"/>
  <c r="B2" i="5"/>
  <c r="P4" i="4"/>
  <c r="P12" i="4"/>
  <c r="P13" i="4"/>
  <c r="P16" i="4"/>
  <c r="P17" i="4"/>
  <c r="P20" i="4"/>
  <c r="P21" i="4"/>
  <c r="P24" i="4"/>
  <c r="P25" i="4"/>
  <c r="P28" i="4"/>
  <c r="P27" i="4"/>
  <c r="P26" i="4"/>
  <c r="P23" i="4"/>
  <c r="P22" i="4"/>
  <c r="P19" i="4"/>
  <c r="P18" i="4"/>
  <c r="P15" i="4"/>
  <c r="P14" i="4"/>
  <c r="P11" i="4"/>
  <c r="P10" i="4"/>
  <c r="P9" i="4"/>
  <c r="P8" i="4"/>
  <c r="P7" i="4"/>
  <c r="P6" i="4"/>
  <c r="P5" i="4"/>
  <c r="P3" i="4"/>
  <c r="O2" i="4"/>
  <c r="M2" i="4"/>
  <c r="L2" i="4"/>
  <c r="K2" i="4"/>
  <c r="J2" i="4"/>
  <c r="I2" i="4"/>
  <c r="H2" i="4"/>
  <c r="G2" i="4"/>
  <c r="F2" i="4"/>
  <c r="E2" i="4"/>
  <c r="D2" i="4"/>
  <c r="C2" i="4"/>
  <c r="B2" i="4"/>
  <c r="P8" i="3"/>
  <c r="P16" i="3"/>
  <c r="P17" i="3"/>
  <c r="P24" i="3"/>
  <c r="P31" i="3"/>
  <c r="P38" i="3"/>
  <c r="P46" i="3"/>
  <c r="P47" i="3"/>
  <c r="P3" i="3"/>
  <c r="P53" i="3"/>
  <c r="P52" i="3"/>
  <c r="P51" i="3"/>
  <c r="P50" i="3"/>
  <c r="P49" i="3"/>
  <c r="P48" i="3"/>
  <c r="P45" i="3"/>
  <c r="P44" i="3"/>
  <c r="P43" i="3"/>
  <c r="P42" i="3"/>
  <c r="P41" i="3"/>
  <c r="P40" i="3"/>
  <c r="P39" i="3"/>
  <c r="P37" i="3"/>
  <c r="P36" i="3"/>
  <c r="P35" i="3"/>
  <c r="P34" i="3"/>
  <c r="P33" i="3"/>
  <c r="P32" i="3"/>
  <c r="P30" i="3"/>
  <c r="P29" i="3"/>
  <c r="P28" i="3"/>
  <c r="P27" i="3"/>
  <c r="P26" i="3"/>
  <c r="P25" i="3"/>
  <c r="P23" i="3"/>
  <c r="P22" i="3"/>
  <c r="P21" i="3"/>
  <c r="P20" i="3"/>
  <c r="P19" i="3"/>
  <c r="P18" i="3"/>
  <c r="P15" i="3"/>
  <c r="P14" i="3"/>
  <c r="P13" i="3"/>
  <c r="P12" i="3"/>
  <c r="P11" i="3"/>
  <c r="P10" i="3"/>
  <c r="P9" i="3"/>
  <c r="P7" i="3"/>
  <c r="P6" i="3"/>
  <c r="P5" i="3"/>
  <c r="P4" i="3"/>
  <c r="O2" i="3"/>
  <c r="M2" i="3"/>
  <c r="L2" i="3"/>
  <c r="K2" i="3"/>
  <c r="J2" i="3"/>
  <c r="I2" i="3"/>
  <c r="H2" i="3"/>
  <c r="G2" i="3"/>
  <c r="F2" i="3"/>
  <c r="E2" i="3"/>
  <c r="D2" i="3"/>
  <c r="C2" i="3"/>
  <c r="B2" i="3"/>
  <c r="P6" i="2"/>
  <c r="P10" i="2"/>
  <c r="P11" i="2"/>
  <c r="P14" i="2"/>
  <c r="P18" i="2"/>
  <c r="P19" i="2"/>
  <c r="P22" i="2"/>
  <c r="P26" i="2"/>
  <c r="P27" i="2"/>
  <c r="P30" i="2"/>
  <c r="P34" i="2"/>
  <c r="P35" i="2"/>
  <c r="P38" i="2"/>
  <c r="P42" i="2"/>
  <c r="P43" i="2"/>
  <c r="P45" i="2"/>
  <c r="P49" i="2"/>
  <c r="P50" i="2"/>
  <c r="P53" i="2"/>
  <c r="P57" i="2"/>
  <c r="P58" i="2"/>
  <c r="P61" i="2"/>
  <c r="P65" i="2"/>
  <c r="P66" i="2"/>
  <c r="P67" i="2"/>
  <c r="P69" i="2"/>
  <c r="P71" i="2"/>
  <c r="P73" i="2"/>
  <c r="P75" i="2"/>
  <c r="P78" i="2"/>
  <c r="P79" i="2"/>
  <c r="P77" i="2"/>
  <c r="P76" i="2"/>
  <c r="P74" i="2"/>
  <c r="P72" i="2"/>
  <c r="P70" i="2"/>
  <c r="P68" i="2"/>
  <c r="P64" i="2"/>
  <c r="P63" i="2"/>
  <c r="P62" i="2"/>
  <c r="P60" i="2"/>
  <c r="P59" i="2"/>
  <c r="P56" i="2"/>
  <c r="P55" i="2"/>
  <c r="P54" i="2"/>
  <c r="P52" i="2"/>
  <c r="P51" i="2"/>
  <c r="P48" i="2"/>
  <c r="P47" i="2"/>
  <c r="P46" i="2"/>
  <c r="P44" i="2"/>
  <c r="P41" i="2"/>
  <c r="P40" i="2"/>
  <c r="P39" i="2"/>
  <c r="P37" i="2"/>
  <c r="P36" i="2"/>
  <c r="P33" i="2"/>
  <c r="P32" i="2"/>
  <c r="P31" i="2"/>
  <c r="P29" i="2"/>
  <c r="P28" i="2"/>
  <c r="P25" i="2"/>
  <c r="P24" i="2"/>
  <c r="P23" i="2"/>
  <c r="P21" i="2"/>
  <c r="P20" i="2"/>
  <c r="P17" i="2"/>
  <c r="P16" i="2"/>
  <c r="P15" i="2"/>
  <c r="P13" i="2"/>
  <c r="P12" i="2"/>
  <c r="P9" i="2"/>
  <c r="P8" i="2"/>
  <c r="P7" i="2"/>
  <c r="P5" i="2"/>
  <c r="P4" i="2"/>
  <c r="P3" i="2"/>
  <c r="O2" i="2"/>
  <c r="M2" i="2"/>
  <c r="L2" i="2"/>
  <c r="K2" i="2"/>
  <c r="J2" i="2"/>
  <c r="I2" i="2"/>
  <c r="H2" i="2"/>
  <c r="G2" i="2"/>
  <c r="F2" i="2"/>
  <c r="E2" i="2"/>
  <c r="D2" i="2"/>
  <c r="C2" i="2"/>
  <c r="B2" i="2"/>
  <c r="B2" i="1"/>
  <c r="C2" i="1"/>
  <c r="D2" i="1"/>
  <c r="E2" i="1"/>
  <c r="F2" i="1"/>
  <c r="G2" i="1"/>
  <c r="H2" i="1"/>
  <c r="I2" i="1"/>
  <c r="J2" i="1"/>
  <c r="K2" i="1"/>
  <c r="L2" i="1"/>
  <c r="M2" i="1"/>
  <c r="O2" i="1"/>
</calcChain>
</file>

<file path=xl/sharedStrings.xml><?xml version="1.0" encoding="utf-8"?>
<sst xmlns="http://schemas.openxmlformats.org/spreadsheetml/2006/main" count="7324" uniqueCount="1676">
  <si>
    <t>Rank</t>
    <phoneticPr fontId="18"/>
  </si>
  <si>
    <t>男子５００ｍ</t>
    <rPh sb="0" eb="2">
      <t>ダンシ</t>
    </rPh>
    <phoneticPr fontId="18"/>
  </si>
  <si>
    <t>男子１０００ｍ</t>
    <rPh sb="0" eb="2">
      <t>ダンシ</t>
    </rPh>
    <phoneticPr fontId="18"/>
  </si>
  <si>
    <t>男子１５００ｍ</t>
    <rPh sb="0" eb="2">
      <t>ダンシ</t>
    </rPh>
    <phoneticPr fontId="18"/>
  </si>
  <si>
    <t>男子３０００ｍ</t>
    <rPh sb="0" eb="2">
      <t>ダンシ</t>
    </rPh>
    <phoneticPr fontId="18"/>
  </si>
  <si>
    <t>男子５０００ｍ</t>
    <rPh sb="0" eb="2">
      <t>ダンシ</t>
    </rPh>
    <phoneticPr fontId="18"/>
  </si>
  <si>
    <t>女子５００ｍ</t>
    <rPh sb="0" eb="2">
      <t>ジョシ</t>
    </rPh>
    <phoneticPr fontId="18"/>
  </si>
  <si>
    <t>女子１０００ｍ</t>
    <rPh sb="0" eb="2">
      <t>ジョシ</t>
    </rPh>
    <phoneticPr fontId="18"/>
  </si>
  <si>
    <t>女子１５００ｍ</t>
    <rPh sb="0" eb="2">
      <t>ジョシ</t>
    </rPh>
    <phoneticPr fontId="18"/>
  </si>
  <si>
    <t>女子３０００ｍ</t>
    <rPh sb="0" eb="2">
      <t>ジョシ</t>
    </rPh>
    <phoneticPr fontId="18"/>
  </si>
  <si>
    <t>1</t>
  </si>
  <si>
    <t>05</t>
  </si>
  <si>
    <t>82</t>
  </si>
  <si>
    <t>No Time</t>
  </si>
  <si>
    <t/>
  </si>
  <si>
    <t>24</t>
  </si>
  <si>
    <t>11</t>
  </si>
  <si>
    <t>203</t>
  </si>
  <si>
    <t>81</t>
  </si>
  <si>
    <t>13</t>
  </si>
  <si>
    <t>36</t>
  </si>
  <si>
    <t>日本大学</t>
  </si>
  <si>
    <t>20</t>
  </si>
  <si>
    <t>217</t>
  </si>
  <si>
    <t>204</t>
  </si>
  <si>
    <t>長野市オリンピック記念アリーナ</t>
  </si>
  <si>
    <t>9</t>
  </si>
  <si>
    <t>70</t>
  </si>
  <si>
    <t>90</t>
  </si>
  <si>
    <t>10</t>
  </si>
  <si>
    <t>92</t>
  </si>
  <si>
    <t>46</t>
  </si>
  <si>
    <t>209</t>
  </si>
  <si>
    <t>明治北海道十勝オーバル</t>
  </si>
  <si>
    <t>ＹＳアリーナ八戸</t>
  </si>
  <si>
    <t>18</t>
  </si>
  <si>
    <t>202</t>
  </si>
  <si>
    <t>34</t>
  </si>
  <si>
    <t>131</t>
  </si>
  <si>
    <t>338</t>
  </si>
  <si>
    <t>68</t>
  </si>
  <si>
    <t>183</t>
  </si>
  <si>
    <t>21</t>
  </si>
  <si>
    <t>56</t>
  </si>
  <si>
    <t>201</t>
  </si>
  <si>
    <t>205</t>
  </si>
  <si>
    <t>80</t>
  </si>
  <si>
    <t>07</t>
  </si>
  <si>
    <t>5</t>
  </si>
  <si>
    <t>白樺学園高校</t>
  </si>
  <si>
    <t>211</t>
  </si>
  <si>
    <t>19</t>
  </si>
  <si>
    <t>22</t>
  </si>
  <si>
    <t>20111459</t>
  </si>
  <si>
    <t>189</t>
  </si>
  <si>
    <t>原　眞尋</t>
  </si>
  <si>
    <t>163</t>
  </si>
  <si>
    <t>35</t>
  </si>
  <si>
    <t>162</t>
  </si>
  <si>
    <t>97</t>
  </si>
  <si>
    <t>3</t>
  </si>
  <si>
    <t>帯広三条高校</t>
  </si>
  <si>
    <t>23</t>
  </si>
  <si>
    <t>105</t>
  </si>
  <si>
    <t>14</t>
  </si>
  <si>
    <t>43</t>
  </si>
  <si>
    <t>26</t>
  </si>
  <si>
    <t>16</t>
  </si>
  <si>
    <t>25</t>
  </si>
  <si>
    <t>69</t>
  </si>
  <si>
    <t>6</t>
  </si>
  <si>
    <t>8</t>
  </si>
  <si>
    <t>88</t>
  </si>
  <si>
    <t>186</t>
  </si>
  <si>
    <t>32</t>
  </si>
  <si>
    <t>池田高校</t>
  </si>
  <si>
    <t>215</t>
  </si>
  <si>
    <t>210</t>
  </si>
  <si>
    <t>YSアリーナ八戸</t>
  </si>
  <si>
    <t>108</t>
  </si>
  <si>
    <t>49</t>
  </si>
  <si>
    <t>帯広農業高校</t>
  </si>
  <si>
    <t>39</t>
  </si>
  <si>
    <t>102</t>
  </si>
  <si>
    <t>109</t>
  </si>
  <si>
    <t>216</t>
  </si>
  <si>
    <t>433</t>
  </si>
  <si>
    <t>19971196</t>
  </si>
  <si>
    <t>菅原　脩司</t>
  </si>
  <si>
    <t>別海町地域振興財団</t>
  </si>
  <si>
    <t>52</t>
  </si>
  <si>
    <t>94</t>
  </si>
  <si>
    <t>133</t>
  </si>
  <si>
    <t>79</t>
  </si>
  <si>
    <t>4</t>
  </si>
  <si>
    <t>107</t>
  </si>
  <si>
    <t>48</t>
  </si>
  <si>
    <t>50</t>
  </si>
  <si>
    <t>60</t>
  </si>
  <si>
    <t>263</t>
  </si>
  <si>
    <t>62</t>
  </si>
  <si>
    <t>83</t>
  </si>
  <si>
    <t>20180520</t>
  </si>
  <si>
    <t>213</t>
  </si>
  <si>
    <t>戸水　駿大</t>
  </si>
  <si>
    <t>86</t>
  </si>
  <si>
    <t>382</t>
  </si>
  <si>
    <t>75</t>
  </si>
  <si>
    <t>上西春別中学校</t>
  </si>
  <si>
    <t>51</t>
  </si>
  <si>
    <t>380</t>
  </si>
  <si>
    <t>73</t>
  </si>
  <si>
    <t>上春別中学校</t>
  </si>
  <si>
    <t>29</t>
  </si>
  <si>
    <t>72</t>
  </si>
  <si>
    <t>2</t>
  </si>
  <si>
    <t>379</t>
  </si>
  <si>
    <t>上風連中学校</t>
  </si>
  <si>
    <t>173</t>
  </si>
  <si>
    <t>53</t>
  </si>
  <si>
    <t>虹別中学校</t>
  </si>
  <si>
    <t>58</t>
  </si>
  <si>
    <t>208</t>
  </si>
  <si>
    <t>59</t>
  </si>
  <si>
    <t>212</t>
  </si>
  <si>
    <t>63</t>
  </si>
  <si>
    <t>84</t>
  </si>
  <si>
    <t>64</t>
  </si>
  <si>
    <t>61</t>
  </si>
  <si>
    <t>103</t>
  </si>
  <si>
    <t>93</t>
  </si>
  <si>
    <t>98</t>
  </si>
  <si>
    <t>187</t>
  </si>
  <si>
    <t>119</t>
  </si>
  <si>
    <t>30</t>
  </si>
  <si>
    <t>38</t>
  </si>
  <si>
    <t>33</t>
  </si>
  <si>
    <t>106</t>
  </si>
  <si>
    <t>91</t>
  </si>
  <si>
    <t>116</t>
  </si>
  <si>
    <t>95</t>
  </si>
  <si>
    <t>104</t>
  </si>
  <si>
    <t>120</t>
  </si>
  <si>
    <t>160</t>
  </si>
  <si>
    <t>101</t>
  </si>
  <si>
    <t>65</t>
  </si>
  <si>
    <t>54</t>
  </si>
  <si>
    <t>27</t>
  </si>
  <si>
    <t>28</t>
  </si>
  <si>
    <t>57</t>
  </si>
  <si>
    <t>下音更中学校</t>
  </si>
  <si>
    <t>302</t>
  </si>
  <si>
    <t>67</t>
  </si>
  <si>
    <t>中標津中学校</t>
  </si>
  <si>
    <t>74</t>
  </si>
  <si>
    <t>99</t>
  </si>
  <si>
    <t>206</t>
  </si>
  <si>
    <t>179</t>
  </si>
  <si>
    <t>40</t>
  </si>
  <si>
    <t>100</t>
  </si>
  <si>
    <t>123</t>
  </si>
  <si>
    <t>12</t>
  </si>
  <si>
    <t>114</t>
  </si>
  <si>
    <t>96</t>
  </si>
  <si>
    <t>7</t>
  </si>
  <si>
    <t>87</t>
  </si>
  <si>
    <t>176</t>
  </si>
  <si>
    <t>112</t>
  </si>
  <si>
    <t>15</t>
  </si>
  <si>
    <t>188</t>
  </si>
  <si>
    <t>44</t>
  </si>
  <si>
    <t>31</t>
  </si>
  <si>
    <t>207</t>
  </si>
  <si>
    <t>41</t>
  </si>
  <si>
    <t>55</t>
  </si>
  <si>
    <t>20161396</t>
  </si>
  <si>
    <t>77</t>
  </si>
  <si>
    <t>佐藤　哲太</t>
  </si>
  <si>
    <t>214</t>
  </si>
  <si>
    <t>383</t>
  </si>
  <si>
    <t>別海中央中学校</t>
  </si>
  <si>
    <t>76</t>
  </si>
  <si>
    <t>71</t>
  </si>
  <si>
    <t>17</t>
  </si>
  <si>
    <t>78</t>
  </si>
  <si>
    <t>89</t>
  </si>
  <si>
    <t>166</t>
  </si>
  <si>
    <t>42</t>
  </si>
  <si>
    <t>85</t>
  </si>
  <si>
    <t>45</t>
  </si>
  <si>
    <t>37</t>
  </si>
  <si>
    <t>47</t>
  </si>
  <si>
    <t>66</t>
  </si>
  <si>
    <t>388</t>
  </si>
  <si>
    <t>360</t>
  </si>
  <si>
    <t>323</t>
  </si>
  <si>
    <t>335</t>
  </si>
  <si>
    <t>307</t>
  </si>
  <si>
    <t>325</t>
  </si>
  <si>
    <t>帯広南商業高校</t>
  </si>
  <si>
    <t>339</t>
  </si>
  <si>
    <t>316</t>
  </si>
  <si>
    <t>331</t>
  </si>
  <si>
    <t>305</t>
  </si>
  <si>
    <t>20160305</t>
  </si>
  <si>
    <t>346</t>
  </si>
  <si>
    <t>今井　柊嘉</t>
  </si>
  <si>
    <t>札内中学校</t>
  </si>
  <si>
    <t>312</t>
  </si>
  <si>
    <t>330</t>
  </si>
  <si>
    <t>329</t>
  </si>
  <si>
    <t>322</t>
  </si>
  <si>
    <t>345</t>
  </si>
  <si>
    <t>319</t>
  </si>
  <si>
    <t>帯広第七中学校</t>
  </si>
  <si>
    <t>326</t>
  </si>
  <si>
    <t>332</t>
  </si>
  <si>
    <t>340</t>
  </si>
  <si>
    <t>328</t>
  </si>
  <si>
    <t>337</t>
  </si>
  <si>
    <t>301</t>
  </si>
  <si>
    <t>357</t>
  </si>
  <si>
    <t>324</t>
  </si>
  <si>
    <t>359</t>
  </si>
  <si>
    <t>317</t>
  </si>
  <si>
    <t>341</t>
  </si>
  <si>
    <t>303</t>
  </si>
  <si>
    <t>313</t>
  </si>
  <si>
    <t>333</t>
  </si>
  <si>
    <t>344</t>
  </si>
  <si>
    <t>352</t>
  </si>
  <si>
    <t>343</t>
  </si>
  <si>
    <t>351</t>
  </si>
  <si>
    <t>314</t>
  </si>
  <si>
    <t>315</t>
  </si>
  <si>
    <t>318</t>
  </si>
  <si>
    <t>327</t>
  </si>
  <si>
    <t>348</t>
  </si>
  <si>
    <t>350</t>
  </si>
  <si>
    <t>306</t>
  </si>
  <si>
    <t>361</t>
  </si>
  <si>
    <t>386</t>
  </si>
  <si>
    <t>20110530</t>
  </si>
  <si>
    <t>瀧上　つくし</t>
  </si>
  <si>
    <t>381</t>
  </si>
  <si>
    <t>308</t>
  </si>
  <si>
    <t>20100083</t>
  </si>
  <si>
    <t>川村　聖亜</t>
  </si>
  <si>
    <t>ｲﾖﾃﾂｽﾋﾟｰﾄﾞｸﾗﾌﾞ</t>
  </si>
  <si>
    <t>310</t>
  </si>
  <si>
    <t>336</t>
  </si>
  <si>
    <t>353</t>
  </si>
  <si>
    <t>320</t>
  </si>
  <si>
    <t>334</t>
  </si>
  <si>
    <t>309</t>
  </si>
  <si>
    <t>342</t>
  </si>
  <si>
    <t>349</t>
  </si>
  <si>
    <t>311</t>
  </si>
  <si>
    <t>355</t>
  </si>
  <si>
    <t>356</t>
  </si>
  <si>
    <t>347</t>
  </si>
  <si>
    <t>304</t>
  </si>
  <si>
    <t>321</t>
  </si>
  <si>
    <t>20170436</t>
  </si>
  <si>
    <t>354</t>
  </si>
  <si>
    <t>橋本　姫桜</t>
  </si>
  <si>
    <t>西春別中学校（根）</t>
  </si>
  <si>
    <t>358</t>
  </si>
  <si>
    <t>221</t>
  </si>
  <si>
    <t>229</t>
  </si>
  <si>
    <t>222</t>
  </si>
  <si>
    <t>230</t>
  </si>
  <si>
    <t>223</t>
  </si>
  <si>
    <t>227</t>
  </si>
  <si>
    <t>225</t>
  </si>
  <si>
    <t>232</t>
  </si>
  <si>
    <t>239</t>
  </si>
  <si>
    <t>20150962</t>
  </si>
  <si>
    <t>熊谷　宗一郎</t>
  </si>
  <si>
    <t>幕別中学校</t>
  </si>
  <si>
    <t>234</t>
  </si>
  <si>
    <t>20180521</t>
  </si>
  <si>
    <t>半田　快</t>
  </si>
  <si>
    <t>帯広第一中学校</t>
  </si>
  <si>
    <t>20180852</t>
  </si>
  <si>
    <t>上村　晟也</t>
  </si>
  <si>
    <t>20170509</t>
  </si>
  <si>
    <t>中村　和平</t>
  </si>
  <si>
    <t>41.95</t>
  </si>
  <si>
    <t>237</t>
  </si>
  <si>
    <t>20191157</t>
  </si>
  <si>
    <t>高橋　大悟</t>
  </si>
  <si>
    <t>士幌町中央中学校</t>
  </si>
  <si>
    <t>238</t>
  </si>
  <si>
    <t>千歳中学校</t>
  </si>
  <si>
    <t>20210065</t>
  </si>
  <si>
    <t>松田　皓太</t>
  </si>
  <si>
    <t>浦幌中学校</t>
  </si>
  <si>
    <t>20200680</t>
  </si>
  <si>
    <t>坂野　誠道</t>
  </si>
  <si>
    <t>228</t>
  </si>
  <si>
    <t>231</t>
  </si>
  <si>
    <t>226</t>
  </si>
  <si>
    <t>235</t>
  </si>
  <si>
    <t>233</t>
  </si>
  <si>
    <t>236</t>
  </si>
  <si>
    <t>20161425</t>
  </si>
  <si>
    <t>藤中　秀斗</t>
  </si>
  <si>
    <t>220</t>
  </si>
  <si>
    <t>247</t>
  </si>
  <si>
    <t>20170524</t>
  </si>
  <si>
    <t>久保　颯大</t>
  </si>
  <si>
    <t>札内東中学校</t>
  </si>
  <si>
    <t>20180858</t>
  </si>
  <si>
    <t>井上　由貴緒</t>
  </si>
  <si>
    <t>224</t>
  </si>
  <si>
    <t>218</t>
  </si>
  <si>
    <t>20170521</t>
  </si>
  <si>
    <t>石川　詩月</t>
  </si>
  <si>
    <t>219</t>
  </si>
  <si>
    <t>帯広柏葉高校</t>
  </si>
  <si>
    <t>20181304</t>
  </si>
  <si>
    <t>長岡　歩太</t>
  </si>
  <si>
    <t>帯広第五中学校</t>
  </si>
  <si>
    <t>20170523</t>
  </si>
  <si>
    <t>堀川　雄大</t>
  </si>
  <si>
    <t>大樹中学校</t>
  </si>
  <si>
    <t>20180535</t>
  </si>
  <si>
    <t>小島　幹太</t>
  </si>
  <si>
    <t>20180637</t>
  </si>
  <si>
    <t>吉本　丈人</t>
  </si>
  <si>
    <t>473</t>
  </si>
  <si>
    <t>20180541</t>
  </si>
  <si>
    <t>加藤　正大</t>
  </si>
  <si>
    <t>計根別学園</t>
  </si>
  <si>
    <t>20180652</t>
  </si>
  <si>
    <t>木本　拓真</t>
  </si>
  <si>
    <t>更別中央中学校</t>
  </si>
  <si>
    <t>20180626</t>
  </si>
  <si>
    <t>平子　諒一</t>
  </si>
  <si>
    <t>20180856</t>
  </si>
  <si>
    <t>立花　英太郎</t>
  </si>
  <si>
    <t>20081141</t>
  </si>
  <si>
    <t>松澤　優花里</t>
  </si>
  <si>
    <t>ｻﾝｴｽｺﾝｻﾙﾀﾝﾄ</t>
  </si>
  <si>
    <t>20150966</t>
  </si>
  <si>
    <t>佐々木　優</t>
  </si>
  <si>
    <t>20171398</t>
  </si>
  <si>
    <t>鎌田　璃子</t>
  </si>
  <si>
    <t>287</t>
  </si>
  <si>
    <t>20200618</t>
  </si>
  <si>
    <t>藤田　結菜</t>
  </si>
  <si>
    <t>20180537</t>
  </si>
  <si>
    <t>佐藤　麻衣</t>
  </si>
  <si>
    <t>20191391</t>
  </si>
  <si>
    <t>横山　真乃</t>
  </si>
  <si>
    <t>20180629</t>
  </si>
  <si>
    <t>ﾊｲｾﾞﾝｶﾞ　葉奈</t>
  </si>
  <si>
    <t>群馬トヨペット</t>
  </si>
  <si>
    <t>20180514</t>
  </si>
  <si>
    <t>奥秋　智佳</t>
  </si>
  <si>
    <t>20180854</t>
  </si>
  <si>
    <t>丸子　南徠</t>
  </si>
  <si>
    <t>20200403</t>
  </si>
  <si>
    <t>佐竹　福</t>
  </si>
  <si>
    <t>241</t>
  </si>
  <si>
    <t>240</t>
  </si>
  <si>
    <t>294</t>
  </si>
  <si>
    <t>298</t>
  </si>
  <si>
    <t>296</t>
  </si>
  <si>
    <t>EXIE</t>
  </si>
  <si>
    <t>253</t>
  </si>
  <si>
    <t>36.30</t>
  </si>
  <si>
    <t>300</t>
  </si>
  <si>
    <t>36.88</t>
  </si>
  <si>
    <t>299</t>
  </si>
  <si>
    <t>251</t>
  </si>
  <si>
    <t>248</t>
  </si>
  <si>
    <t>268</t>
  </si>
  <si>
    <t>20161518</t>
  </si>
  <si>
    <t>252</t>
  </si>
  <si>
    <t>按田　久斗</t>
  </si>
  <si>
    <t>242</t>
  </si>
  <si>
    <t>20170534</t>
  </si>
  <si>
    <t>261</t>
  </si>
  <si>
    <t>軍司　冬馬</t>
  </si>
  <si>
    <t>豊頃中学校</t>
  </si>
  <si>
    <t>39.45</t>
  </si>
  <si>
    <t>262</t>
  </si>
  <si>
    <t>276</t>
  </si>
  <si>
    <t>271</t>
  </si>
  <si>
    <t>20200635</t>
  </si>
  <si>
    <t>279</t>
  </si>
  <si>
    <t>吉田　詠喬</t>
  </si>
  <si>
    <t>20180639</t>
  </si>
  <si>
    <t>277</t>
  </si>
  <si>
    <t>宮本　琉亜</t>
  </si>
  <si>
    <t>272</t>
  </si>
  <si>
    <t>255</t>
  </si>
  <si>
    <t>275</t>
  </si>
  <si>
    <t>254</t>
  </si>
  <si>
    <t>258</t>
  </si>
  <si>
    <t>290</t>
  </si>
  <si>
    <t>293</t>
  </si>
  <si>
    <t>291</t>
  </si>
  <si>
    <t>20180516</t>
  </si>
  <si>
    <t>鳥井　洸洋</t>
  </si>
  <si>
    <t>20220285</t>
  </si>
  <si>
    <t>鎌田　悠仁郎</t>
  </si>
  <si>
    <t>中札内中学校</t>
  </si>
  <si>
    <t>270</t>
  </si>
  <si>
    <t>292</t>
  </si>
  <si>
    <t>297</t>
  </si>
  <si>
    <t>295</t>
  </si>
  <si>
    <t>1:15.65</t>
  </si>
  <si>
    <t>286</t>
  </si>
  <si>
    <t>1:18.73</t>
  </si>
  <si>
    <t>246</t>
  </si>
  <si>
    <t>1:22.84</t>
  </si>
  <si>
    <t>20191267</t>
  </si>
  <si>
    <t>坪井　亮</t>
  </si>
  <si>
    <t>289</t>
  </si>
  <si>
    <t>288</t>
  </si>
  <si>
    <t>20200710</t>
  </si>
  <si>
    <t>267</t>
  </si>
  <si>
    <t>齊藤　皓大</t>
  </si>
  <si>
    <t>帯広第八中学校</t>
  </si>
  <si>
    <t>20190747</t>
  </si>
  <si>
    <t>269</t>
  </si>
  <si>
    <t>鎌田　碧生</t>
  </si>
  <si>
    <t>緑南中学校</t>
  </si>
  <si>
    <t>273</t>
  </si>
  <si>
    <t>283</t>
  </si>
  <si>
    <t>280</t>
  </si>
  <si>
    <t>249</t>
  </si>
  <si>
    <t>250</t>
  </si>
  <si>
    <t>259</t>
  </si>
  <si>
    <t>264</t>
  </si>
  <si>
    <t>243</t>
  </si>
  <si>
    <t>20190725</t>
  </si>
  <si>
    <t>244</t>
  </si>
  <si>
    <t>金須　智哉</t>
  </si>
  <si>
    <t>278</t>
  </si>
  <si>
    <t>256</t>
  </si>
  <si>
    <t>274</t>
  </si>
  <si>
    <t>257</t>
  </si>
  <si>
    <t>260</t>
  </si>
  <si>
    <t>265</t>
  </si>
  <si>
    <t>281</t>
  </si>
  <si>
    <t>282</t>
  </si>
  <si>
    <t>20190578</t>
  </si>
  <si>
    <t>284</t>
  </si>
  <si>
    <t>佐藤　将太</t>
  </si>
  <si>
    <t>20171392</t>
  </si>
  <si>
    <t>小野寺　昴</t>
  </si>
  <si>
    <t>245</t>
  </si>
  <si>
    <t>20200643</t>
  </si>
  <si>
    <t>266</t>
  </si>
  <si>
    <t>清水　優里</t>
  </si>
  <si>
    <t>帯広第二中学校</t>
  </si>
  <si>
    <t>285</t>
  </si>
  <si>
    <t>39.50</t>
  </si>
  <si>
    <t>40.96</t>
  </si>
  <si>
    <t>20180643</t>
  </si>
  <si>
    <t>今井　千陽</t>
  </si>
  <si>
    <t>20200711</t>
  </si>
  <si>
    <t>小原　唯奈</t>
  </si>
  <si>
    <t>忠類中学校</t>
  </si>
  <si>
    <t>42.98</t>
  </si>
  <si>
    <t>20170735</t>
  </si>
  <si>
    <t>佐伯　紅葉</t>
  </si>
  <si>
    <t>20190741</t>
  </si>
  <si>
    <t>半田　萌</t>
  </si>
  <si>
    <t>20200612</t>
  </si>
  <si>
    <t>唐﨑　愛華</t>
  </si>
  <si>
    <t>標津中学校</t>
  </si>
  <si>
    <t>20190711</t>
  </si>
  <si>
    <t>三谷　萌歌</t>
  </si>
  <si>
    <t>20200743</t>
  </si>
  <si>
    <t>髙橋　優来</t>
  </si>
  <si>
    <t>20190750</t>
  </si>
  <si>
    <t>宮浦　柚葵</t>
  </si>
  <si>
    <t>20201039</t>
  </si>
  <si>
    <t>笛木　桜和</t>
  </si>
  <si>
    <t>20170529</t>
  </si>
  <si>
    <t>髙橋　芽衣</t>
  </si>
  <si>
    <t>20171389</t>
  </si>
  <si>
    <t>鈴木　咲凪</t>
  </si>
  <si>
    <t>20200749</t>
  </si>
  <si>
    <t>成田　陽愛</t>
  </si>
  <si>
    <t>20190753</t>
  </si>
  <si>
    <t>野々村　凜音</t>
  </si>
  <si>
    <t>20160280</t>
  </si>
  <si>
    <t>植田　桜羽香</t>
  </si>
  <si>
    <t>日付</t>
  </si>
  <si>
    <t>20221228</t>
  </si>
  <si>
    <t>滋賀県スポーツ協会</t>
  </si>
  <si>
    <t>20221210</t>
  </si>
  <si>
    <t>高崎健康福祉大学伊香保リンク</t>
  </si>
  <si>
    <t>20221211</t>
  </si>
  <si>
    <t>20221021</t>
  </si>
  <si>
    <t>20230121</t>
  </si>
  <si>
    <t>帯広連盟</t>
  </si>
  <si>
    <t>20230218</t>
  </si>
  <si>
    <t>20230205</t>
  </si>
  <si>
    <t>20221105</t>
  </si>
  <si>
    <t>20220904</t>
  </si>
  <si>
    <t>20221009</t>
  </si>
  <si>
    <t>503</t>
  </si>
  <si>
    <t>20160082</t>
  </si>
  <si>
    <t>浦川　迅</t>
  </si>
  <si>
    <t>JSFｴﾘｰﾄｱｶﾃﾞﾐｰ</t>
  </si>
  <si>
    <t>36.78</t>
  </si>
  <si>
    <t>20230304</t>
  </si>
  <si>
    <t>20230206</t>
  </si>
  <si>
    <t>20230225</t>
  </si>
  <si>
    <t>20221204</t>
  </si>
  <si>
    <t>開西病院</t>
  </si>
  <si>
    <t>37.28</t>
  </si>
  <si>
    <t>軽井沢町風越公園スケートリンク</t>
  </si>
  <si>
    <t>37.57</t>
  </si>
  <si>
    <t>20230210</t>
  </si>
  <si>
    <t>38.08</t>
  </si>
  <si>
    <t>20180650</t>
  </si>
  <si>
    <t>菅野　玄</t>
  </si>
  <si>
    <t>38.32</t>
  </si>
  <si>
    <t>38.56</t>
  </si>
  <si>
    <t>38.77</t>
  </si>
  <si>
    <t>38.87</t>
  </si>
  <si>
    <t>20180076</t>
  </si>
  <si>
    <t>廣瀬　友哉</t>
  </si>
  <si>
    <t>39.22</t>
  </si>
  <si>
    <t>20230107</t>
  </si>
  <si>
    <t>20200741</t>
  </si>
  <si>
    <t>及川　裕太郎</t>
  </si>
  <si>
    <t>40.38</t>
  </si>
  <si>
    <t>41.54</t>
  </si>
  <si>
    <t>20230211</t>
  </si>
  <si>
    <t>20180642</t>
  </si>
  <si>
    <t>松田　蒼大</t>
  </si>
  <si>
    <t>43.88</t>
  </si>
  <si>
    <t>20221248</t>
  </si>
  <si>
    <t>髙橋　佳之祐</t>
  </si>
  <si>
    <t>50.51</t>
  </si>
  <si>
    <t>20220220</t>
  </si>
  <si>
    <t>鳥居　孝全</t>
  </si>
  <si>
    <t>54.89</t>
  </si>
  <si>
    <t>20230212</t>
  </si>
  <si>
    <t>苫小牧市ハイランドスポーツセンター屋外リンク</t>
  </si>
  <si>
    <t>20190735</t>
  </si>
  <si>
    <t>上屋敷　玲埜</t>
  </si>
  <si>
    <t>足寄高校</t>
  </si>
  <si>
    <t>20221232</t>
  </si>
  <si>
    <t>森　柚稀</t>
  </si>
  <si>
    <t>20200646</t>
  </si>
  <si>
    <t>加藤　俊祐</t>
  </si>
  <si>
    <t>20210224</t>
  </si>
  <si>
    <t>山崎　丈</t>
  </si>
  <si>
    <t>20071207</t>
  </si>
  <si>
    <t>池田　崇将</t>
  </si>
  <si>
    <t>20220903</t>
  </si>
  <si>
    <t>20221023</t>
  </si>
  <si>
    <t>20230114</t>
  </si>
  <si>
    <t>20221203</t>
  </si>
  <si>
    <t>20230305</t>
  </si>
  <si>
    <t>1:11.91</t>
  </si>
  <si>
    <t>20230219</t>
  </si>
  <si>
    <t>20221106</t>
  </si>
  <si>
    <t>栃木県スポーツ協会</t>
  </si>
  <si>
    <t>20221008</t>
  </si>
  <si>
    <t>1:13.90</t>
  </si>
  <si>
    <t>20230226</t>
  </si>
  <si>
    <t>1:15.27</t>
  </si>
  <si>
    <t>1:15.34</t>
  </si>
  <si>
    <t>1:17.62</t>
  </si>
  <si>
    <t>1:17.96</t>
  </si>
  <si>
    <t>1:18.37</t>
  </si>
  <si>
    <t>1:18.45</t>
  </si>
  <si>
    <t>1:18.56</t>
  </si>
  <si>
    <t>20230108</t>
  </si>
  <si>
    <t>1:19.00</t>
  </si>
  <si>
    <t>1:21.13</t>
  </si>
  <si>
    <t>1:22.13</t>
  </si>
  <si>
    <t>1:24.65</t>
  </si>
  <si>
    <t>20180651</t>
  </si>
  <si>
    <t>菅野　百</t>
  </si>
  <si>
    <t>20200920</t>
  </si>
  <si>
    <t>髙橋　玄樹</t>
  </si>
  <si>
    <t>20230049</t>
  </si>
  <si>
    <t>松田　琥汰楼</t>
  </si>
  <si>
    <t>20221022</t>
  </si>
  <si>
    <t>20230217</t>
  </si>
  <si>
    <t>20221104</t>
  </si>
  <si>
    <t>20160084</t>
  </si>
  <si>
    <t>村下　巧</t>
  </si>
  <si>
    <t>1:51.48</t>
  </si>
  <si>
    <t>1:54.06</t>
  </si>
  <si>
    <t>20230207</t>
  </si>
  <si>
    <t>1:54.50</t>
  </si>
  <si>
    <t>1:56.82</t>
  </si>
  <si>
    <t>1:57.11</t>
  </si>
  <si>
    <t>2:04.62</t>
  </si>
  <si>
    <t>2:07.95</t>
  </si>
  <si>
    <t>2:09.24</t>
  </si>
  <si>
    <t>2:09.29</t>
  </si>
  <si>
    <t>2:10.61</t>
  </si>
  <si>
    <t>2:11.91</t>
  </si>
  <si>
    <t>20210082</t>
  </si>
  <si>
    <t>所　旺佑</t>
  </si>
  <si>
    <t>2:12.23</t>
  </si>
  <si>
    <t>2:14.52</t>
  </si>
  <si>
    <t>2:20.17</t>
  </si>
  <si>
    <t>20210060</t>
  </si>
  <si>
    <t>山田　蒼弥</t>
  </si>
  <si>
    <t>20180536</t>
  </si>
  <si>
    <t>前嶋　星来</t>
  </si>
  <si>
    <t>20200402</t>
  </si>
  <si>
    <t>石尾　咲人</t>
  </si>
  <si>
    <t>20230204</t>
  </si>
  <si>
    <t>20200734</t>
  </si>
  <si>
    <t>水口　翔</t>
  </si>
  <si>
    <t>4:16.23</t>
  </si>
  <si>
    <t>20221118</t>
  </si>
  <si>
    <t>6:41.66</t>
  </si>
  <si>
    <t>7:07.06</t>
  </si>
  <si>
    <t>7:17.54</t>
  </si>
  <si>
    <t>40.41</t>
  </si>
  <si>
    <t>41.80</t>
  </si>
  <si>
    <t>20181262</t>
  </si>
  <si>
    <t>福島　希空</t>
  </si>
  <si>
    <t>42.25</t>
  </si>
  <si>
    <t>42.34</t>
  </si>
  <si>
    <t>42.59</t>
  </si>
  <si>
    <t>42.64</t>
  </si>
  <si>
    <t>20200703</t>
  </si>
  <si>
    <t>山本　彩瑛</t>
  </si>
  <si>
    <t>20210093</t>
  </si>
  <si>
    <t>保木　陽向</t>
  </si>
  <si>
    <t>帯広大谷高校</t>
  </si>
  <si>
    <t>44.06</t>
  </si>
  <si>
    <t>44.85</t>
  </si>
  <si>
    <t>45.60</t>
  </si>
  <si>
    <t>185</t>
  </si>
  <si>
    <t>20191316</t>
  </si>
  <si>
    <t>神野　由衣</t>
  </si>
  <si>
    <t>本別中学校</t>
  </si>
  <si>
    <t>46.53</t>
  </si>
  <si>
    <t>486</t>
  </si>
  <si>
    <t>20221171</t>
  </si>
  <si>
    <t>松田　華</t>
  </si>
  <si>
    <t>帯広翔陽中学校（帯）</t>
  </si>
  <si>
    <t>20200648</t>
  </si>
  <si>
    <t>大澤　朱莉</t>
  </si>
  <si>
    <t>20200726</t>
  </si>
  <si>
    <t>佐藤　愛莉</t>
  </si>
  <si>
    <t>20170518</t>
  </si>
  <si>
    <t>小丹枝　萌衣</t>
  </si>
  <si>
    <t>20230526</t>
  </si>
  <si>
    <t>藤田　結生</t>
  </si>
  <si>
    <t>1:19.68</t>
  </si>
  <si>
    <t>1:20.73</t>
  </si>
  <si>
    <t>1:24.31</t>
  </si>
  <si>
    <t>1:24.86</t>
  </si>
  <si>
    <t>1:25.52</t>
  </si>
  <si>
    <t>1:26.16</t>
  </si>
  <si>
    <t>1:26.18</t>
  </si>
  <si>
    <t>1:26.67</t>
  </si>
  <si>
    <t>1:28.06</t>
  </si>
  <si>
    <t>1:28.48</t>
  </si>
  <si>
    <t>1:30.64</t>
  </si>
  <si>
    <t>1:32.15</t>
  </si>
  <si>
    <t>20210089</t>
  </si>
  <si>
    <t>島田　紗采</t>
  </si>
  <si>
    <t>20220298</t>
  </si>
  <si>
    <t>髙田　実夢</t>
  </si>
  <si>
    <t>1:33.34</t>
  </si>
  <si>
    <t>20180655</t>
  </si>
  <si>
    <t>重堂　羽南</t>
  </si>
  <si>
    <t>1:36.10</t>
  </si>
  <si>
    <t>20200714</t>
  </si>
  <si>
    <t>齊藤　永笑</t>
  </si>
  <si>
    <t>20200009</t>
  </si>
  <si>
    <t>松井　紗耶</t>
  </si>
  <si>
    <t>20190755</t>
  </si>
  <si>
    <t>水口　玲梨</t>
  </si>
  <si>
    <t>20230419</t>
  </si>
  <si>
    <t>鈴木　真央</t>
  </si>
  <si>
    <t>2:01.96</t>
  </si>
  <si>
    <t>2:05.45</t>
  </si>
  <si>
    <t>20181294</t>
  </si>
  <si>
    <t>平林　美優</t>
  </si>
  <si>
    <t>2:13.60</t>
  </si>
  <si>
    <t>2:14.26</t>
  </si>
  <si>
    <t>2:16.32</t>
  </si>
  <si>
    <t>20180644</t>
  </si>
  <si>
    <t>松田　ゆづき</t>
  </si>
  <si>
    <t>2:17.40</t>
  </si>
  <si>
    <t>2:18.36</t>
  </si>
  <si>
    <t>20200645</t>
  </si>
  <si>
    <t>長岡　和</t>
  </si>
  <si>
    <t>2:18.64</t>
  </si>
  <si>
    <t>2:19.91</t>
  </si>
  <si>
    <t>2:21.55</t>
  </si>
  <si>
    <t>2:21.80</t>
  </si>
  <si>
    <t>2:25.04</t>
  </si>
  <si>
    <t>2:29.93</t>
  </si>
  <si>
    <t>2:30.86</t>
  </si>
  <si>
    <t>2:31.71</t>
  </si>
  <si>
    <t>20200664</t>
  </si>
  <si>
    <t>小野寺　仁菜</t>
  </si>
  <si>
    <t>20190576</t>
  </si>
  <si>
    <t>橋本　桃愛</t>
  </si>
  <si>
    <t>20230410</t>
  </si>
  <si>
    <t>戸田　つぐみ</t>
  </si>
  <si>
    <t>4:16.67</t>
  </si>
  <si>
    <t>4:23.03</t>
  </si>
  <si>
    <t>4:45.80</t>
  </si>
  <si>
    <t>4:56.45</t>
  </si>
  <si>
    <t>4:58.98</t>
  </si>
  <si>
    <t>5:08.74</t>
  </si>
  <si>
    <t>20181241</t>
  </si>
  <si>
    <t>水口　翔介</t>
  </si>
  <si>
    <t>39.23</t>
  </si>
  <si>
    <t>196</t>
  </si>
  <si>
    <t>20180634</t>
  </si>
  <si>
    <t>菅原　瑞生</t>
  </si>
  <si>
    <t>鹿追中学校</t>
  </si>
  <si>
    <t>41.94</t>
  </si>
  <si>
    <t>20220305</t>
  </si>
  <si>
    <t>上村　由也</t>
  </si>
  <si>
    <t>斜里中学校</t>
  </si>
  <si>
    <t>184</t>
  </si>
  <si>
    <t>足寄中学校</t>
  </si>
  <si>
    <t>42.60</t>
  </si>
  <si>
    <t>20230512</t>
  </si>
  <si>
    <t>二瓶　弘成</t>
  </si>
  <si>
    <t>浜中茶内中学校</t>
  </si>
  <si>
    <t>20101227</t>
  </si>
  <si>
    <t>石川　将之</t>
  </si>
  <si>
    <t>恵那市体育連盟</t>
  </si>
  <si>
    <t>1:10.33</t>
  </si>
  <si>
    <t>1:10.91</t>
  </si>
  <si>
    <t>1:13.31</t>
  </si>
  <si>
    <t>20190749</t>
  </si>
  <si>
    <t>川岸　虎汰朗</t>
  </si>
  <si>
    <t>1:18.60</t>
  </si>
  <si>
    <t>20200657</t>
  </si>
  <si>
    <t>小畑　空</t>
  </si>
  <si>
    <t>1:19.07</t>
  </si>
  <si>
    <t>1:19.12</t>
  </si>
  <si>
    <t>477</t>
  </si>
  <si>
    <t>20190830</t>
  </si>
  <si>
    <t>鈴木　彪雅</t>
  </si>
  <si>
    <t>佐呂間中学校</t>
  </si>
  <si>
    <t>1:19.82</t>
  </si>
  <si>
    <t>139</t>
  </si>
  <si>
    <t>20190007</t>
  </si>
  <si>
    <t>宮﨑　怜治</t>
  </si>
  <si>
    <t>標茶高校</t>
  </si>
  <si>
    <t>1:26.09</t>
  </si>
  <si>
    <t>20200639</t>
  </si>
  <si>
    <t>大丘　悠亜</t>
  </si>
  <si>
    <t>芽室西中学校</t>
  </si>
  <si>
    <t>1:27.16</t>
  </si>
  <si>
    <t>1:28.18</t>
  </si>
  <si>
    <t>20200644</t>
  </si>
  <si>
    <t>福澤　芯之助</t>
  </si>
  <si>
    <t>上士幌中学校</t>
  </si>
  <si>
    <t>1:43.91</t>
  </si>
  <si>
    <t>1:48.75</t>
  </si>
  <si>
    <t>2:01.62</t>
  </si>
  <si>
    <t>2:02.46</t>
  </si>
  <si>
    <t>20220248</t>
  </si>
  <si>
    <t>立花　侑二郎</t>
  </si>
  <si>
    <t>小清水中学校</t>
  </si>
  <si>
    <t>2:08.24</t>
  </si>
  <si>
    <t>20190758</t>
  </si>
  <si>
    <t>加藤　煌瑛</t>
  </si>
  <si>
    <t>20210214</t>
  </si>
  <si>
    <t>古澤　煌希</t>
  </si>
  <si>
    <t>2:13.90</t>
  </si>
  <si>
    <t>2:14.99</t>
  </si>
  <si>
    <t>20230513</t>
  </si>
  <si>
    <t>齋藤　嶺</t>
  </si>
  <si>
    <t>20230715</t>
  </si>
  <si>
    <t>新村　耕平</t>
  </si>
  <si>
    <t>4:16.62</t>
  </si>
  <si>
    <t>4:27.46</t>
  </si>
  <si>
    <t>4:47.57</t>
  </si>
  <si>
    <t>6:51.69</t>
  </si>
  <si>
    <t>7:28.46</t>
  </si>
  <si>
    <t>20181265</t>
  </si>
  <si>
    <t>高橋　仁捺</t>
  </si>
  <si>
    <t>共栄中学校</t>
  </si>
  <si>
    <t>42.91</t>
  </si>
  <si>
    <t>46.83</t>
  </si>
  <si>
    <t>47.28</t>
  </si>
  <si>
    <t>20200660</t>
  </si>
  <si>
    <t>柳瀬　愛良</t>
  </si>
  <si>
    <t>駒場中学校</t>
  </si>
  <si>
    <t>1:24.97</t>
  </si>
  <si>
    <t>1:26.06</t>
  </si>
  <si>
    <t>1:27.37</t>
  </si>
  <si>
    <t>20200748</t>
  </si>
  <si>
    <t>細川　望叶</t>
  </si>
  <si>
    <t>1:36.47</t>
  </si>
  <si>
    <t>20200658</t>
  </si>
  <si>
    <t>髙橋　希乃花</t>
  </si>
  <si>
    <t>20211026</t>
  </si>
  <si>
    <t>鳥毛　唯奈</t>
  </si>
  <si>
    <t>20230529</t>
  </si>
  <si>
    <t>河本　さくら</t>
  </si>
  <si>
    <t>20120045</t>
  </si>
  <si>
    <t>賀来　真穂</t>
  </si>
  <si>
    <t>ダイチスケート部</t>
  </si>
  <si>
    <t>2:02.16</t>
  </si>
  <si>
    <t>20140037</t>
  </si>
  <si>
    <t>百瀬　愛美</t>
  </si>
  <si>
    <t>2:02.68</t>
  </si>
  <si>
    <t>2:03.74</t>
  </si>
  <si>
    <t>20170564</t>
  </si>
  <si>
    <t>丸子　夢実</t>
  </si>
  <si>
    <t>2:12.86</t>
  </si>
  <si>
    <t>2:15.41</t>
  </si>
  <si>
    <t>2:15.61</t>
  </si>
  <si>
    <t>20180624</t>
  </si>
  <si>
    <t>大野　柊</t>
  </si>
  <si>
    <t>音更中学校</t>
  </si>
  <si>
    <t>2:17.06</t>
  </si>
  <si>
    <t>2:21.42</t>
  </si>
  <si>
    <t>20180653</t>
  </si>
  <si>
    <t>佐藤　夏希</t>
  </si>
  <si>
    <t>2:26.15</t>
  </si>
  <si>
    <t>2:28.09</t>
  </si>
  <si>
    <t>2:33.08</t>
  </si>
  <si>
    <t>4:14.80</t>
  </si>
  <si>
    <t>4:44.02</t>
  </si>
  <si>
    <t>4:46.35</t>
  </si>
  <si>
    <t>4:47.32</t>
  </si>
  <si>
    <t>4:48.89</t>
  </si>
  <si>
    <t>5:14.79</t>
  </si>
  <si>
    <t>20100924</t>
  </si>
  <si>
    <t>松井　大和</t>
  </si>
  <si>
    <t>（株）シリウス</t>
  </si>
  <si>
    <t>35.10</t>
  </si>
  <si>
    <t>35.14</t>
  </si>
  <si>
    <t>20231020</t>
  </si>
  <si>
    <t>524</t>
  </si>
  <si>
    <t>20121041</t>
  </si>
  <si>
    <t>久保　向希</t>
  </si>
  <si>
    <t>オカモトグループ</t>
  </si>
  <si>
    <t>20090105</t>
  </si>
  <si>
    <t>川目　拓磨</t>
  </si>
  <si>
    <t>35.52</t>
  </si>
  <si>
    <t>35.61</t>
  </si>
  <si>
    <t>20231008</t>
  </si>
  <si>
    <t>36.74</t>
  </si>
  <si>
    <t>20230903</t>
  </si>
  <si>
    <t>37.54</t>
  </si>
  <si>
    <t>140</t>
  </si>
  <si>
    <t>20180406</t>
  </si>
  <si>
    <t>田原　空斗</t>
  </si>
  <si>
    <t>釧路商業高校</t>
  </si>
  <si>
    <t>37.73</t>
  </si>
  <si>
    <t>38.36</t>
  </si>
  <si>
    <t>20190739</t>
  </si>
  <si>
    <t>宮本　哲朗</t>
  </si>
  <si>
    <t>38.35</t>
  </si>
  <si>
    <t>38.72</t>
  </si>
  <si>
    <t>39.01</t>
  </si>
  <si>
    <t>39.99</t>
  </si>
  <si>
    <t>39.54</t>
  </si>
  <si>
    <t>40.92</t>
  </si>
  <si>
    <t>20191283</t>
  </si>
  <si>
    <t>長﨑　向葉</t>
  </si>
  <si>
    <t>41.16</t>
  </si>
  <si>
    <t>20190827</t>
  </si>
  <si>
    <t>赤間　惺</t>
  </si>
  <si>
    <t>41.44</t>
  </si>
  <si>
    <t>20181264</t>
  </si>
  <si>
    <t>藤村　大和</t>
  </si>
  <si>
    <t>41.56</t>
  </si>
  <si>
    <t>20210043</t>
  </si>
  <si>
    <t>細木　瑛太</t>
  </si>
  <si>
    <t>20220290</t>
  </si>
  <si>
    <t>山﨑　修椰</t>
  </si>
  <si>
    <t>41.63</t>
  </si>
  <si>
    <t>20191281</t>
  </si>
  <si>
    <t>増山　慶成</t>
  </si>
  <si>
    <t>41.87</t>
  </si>
  <si>
    <t>20220287</t>
  </si>
  <si>
    <t>渡邉　智悠</t>
  </si>
  <si>
    <t>41.97</t>
  </si>
  <si>
    <t>20200654</t>
  </si>
  <si>
    <t>森田　蒼平</t>
  </si>
  <si>
    <t>42.08</t>
  </si>
  <si>
    <t>42.48</t>
  </si>
  <si>
    <t>42.68</t>
  </si>
  <si>
    <t>20211247</t>
  </si>
  <si>
    <t>大山　幹太郎</t>
  </si>
  <si>
    <t>20220296</t>
  </si>
  <si>
    <t>長田　陽真</t>
  </si>
  <si>
    <t>20210054</t>
  </si>
  <si>
    <t>掛下　優人</t>
  </si>
  <si>
    <t>43.19</t>
  </si>
  <si>
    <t>20210121</t>
  </si>
  <si>
    <t>目黒　大翔</t>
  </si>
  <si>
    <t>43.90</t>
  </si>
  <si>
    <t>20141583</t>
  </si>
  <si>
    <t>山本　雅樹</t>
  </si>
  <si>
    <t>44.26</t>
  </si>
  <si>
    <t>134</t>
  </si>
  <si>
    <t>20210274</t>
  </si>
  <si>
    <t>佐々木　悠稀</t>
  </si>
  <si>
    <t>新得中学校</t>
  </si>
  <si>
    <t>44.28</t>
  </si>
  <si>
    <t>20220279</t>
  </si>
  <si>
    <t>水野　壮雅</t>
  </si>
  <si>
    <t>44.52</t>
  </si>
  <si>
    <t>20220286</t>
  </si>
  <si>
    <t>真野　煌希</t>
  </si>
  <si>
    <t>44.86</t>
  </si>
  <si>
    <t>20220324</t>
  </si>
  <si>
    <t>松坂　恵人</t>
  </si>
  <si>
    <t>標茶中学校</t>
  </si>
  <si>
    <t>44.93</t>
  </si>
  <si>
    <t>45.30</t>
  </si>
  <si>
    <t>20210070</t>
  </si>
  <si>
    <t>谷　新</t>
  </si>
  <si>
    <t>44.94</t>
  </si>
  <si>
    <t>20220281</t>
  </si>
  <si>
    <t>松久　永醐</t>
  </si>
  <si>
    <t>44.97</t>
  </si>
  <si>
    <t>45.24</t>
  </si>
  <si>
    <t>171</t>
  </si>
  <si>
    <t>20220322</t>
  </si>
  <si>
    <t>眞野　海成</t>
  </si>
  <si>
    <t>中茶安別中学校</t>
  </si>
  <si>
    <t>46.89</t>
  </si>
  <si>
    <t>536</t>
  </si>
  <si>
    <t>20190736</t>
  </si>
  <si>
    <t>田辺　菖太郎</t>
  </si>
  <si>
    <t>池上学院</t>
  </si>
  <si>
    <t>20220301</t>
  </si>
  <si>
    <t>田辺　桜二郎</t>
  </si>
  <si>
    <t>48.12</t>
  </si>
  <si>
    <t>49.47</t>
  </si>
  <si>
    <t>190</t>
  </si>
  <si>
    <t>20220278</t>
  </si>
  <si>
    <t>三谷　明輝</t>
  </si>
  <si>
    <t>西陵中学校</t>
  </si>
  <si>
    <t>49.61</t>
  </si>
  <si>
    <t>20200667</t>
  </si>
  <si>
    <t>長岡　蓮</t>
  </si>
  <si>
    <t>50.52</t>
  </si>
  <si>
    <t>51.42</t>
  </si>
  <si>
    <t>532</t>
  </si>
  <si>
    <t>19842933</t>
  </si>
  <si>
    <t>池田　茂</t>
  </si>
  <si>
    <t>クライマックス</t>
  </si>
  <si>
    <t>51.68</t>
  </si>
  <si>
    <t>55.99</t>
  </si>
  <si>
    <t>20191279</t>
  </si>
  <si>
    <t>源　仁太</t>
  </si>
  <si>
    <t>20230039</t>
  </si>
  <si>
    <t>田村　光一朗</t>
  </si>
  <si>
    <t>144</t>
  </si>
  <si>
    <t>20230502</t>
  </si>
  <si>
    <t>丹羽　脩斗</t>
  </si>
  <si>
    <t>釧路景雲中学校</t>
  </si>
  <si>
    <t>20211101</t>
  </si>
  <si>
    <t>佐藤　史弥</t>
  </si>
  <si>
    <t>20210041</t>
  </si>
  <si>
    <t>葛巻　俊哉</t>
  </si>
  <si>
    <t>20220300</t>
  </si>
  <si>
    <t>佐藤　優成</t>
  </si>
  <si>
    <t>20230060</t>
  </si>
  <si>
    <t>今野　吟耶</t>
  </si>
  <si>
    <t>20230062</t>
  </si>
  <si>
    <t>井出　秀宜</t>
  </si>
  <si>
    <t>20230025</t>
  </si>
  <si>
    <t>山田　樹弥</t>
  </si>
  <si>
    <t>20200681</t>
  </si>
  <si>
    <t>青木　輝斗</t>
  </si>
  <si>
    <t>20220280</t>
  </si>
  <si>
    <t>田中　拓夢</t>
  </si>
  <si>
    <t>20230063</t>
  </si>
  <si>
    <t>吉川　晏利</t>
  </si>
  <si>
    <t>勇足中学校</t>
  </si>
  <si>
    <t>20230020</t>
  </si>
  <si>
    <t>笹木　楓真</t>
  </si>
  <si>
    <t>瓜幕中学校</t>
  </si>
  <si>
    <t>1:09.45</t>
  </si>
  <si>
    <t>20231022</t>
  </si>
  <si>
    <t>1:09.74</t>
  </si>
  <si>
    <t>1:10.21</t>
  </si>
  <si>
    <t>1:10.78</t>
  </si>
  <si>
    <t>20221230</t>
  </si>
  <si>
    <t>1:11.10</t>
  </si>
  <si>
    <t>1:11.69</t>
  </si>
  <si>
    <t>1:11.81</t>
  </si>
  <si>
    <t>20230902</t>
  </si>
  <si>
    <t>1:12.31</t>
  </si>
  <si>
    <t>1:12.55</t>
  </si>
  <si>
    <t>20231007</t>
  </si>
  <si>
    <t>1:14.35</t>
  </si>
  <si>
    <t>1:14.93</t>
  </si>
  <si>
    <t>1:15.07</t>
  </si>
  <si>
    <t>20230924</t>
  </si>
  <si>
    <t>1:16.37</t>
  </si>
  <si>
    <t>1:16.00</t>
  </si>
  <si>
    <t>1:17.34</t>
  </si>
  <si>
    <t>1:16.91</t>
  </si>
  <si>
    <t>1:16.94</t>
  </si>
  <si>
    <t>1:17.08</t>
  </si>
  <si>
    <t>1:17.31</t>
  </si>
  <si>
    <t>1:19.36</t>
  </si>
  <si>
    <t>1:17.74</t>
  </si>
  <si>
    <t>1:18.34</t>
  </si>
  <si>
    <t>1:18.47</t>
  </si>
  <si>
    <t>1:18.52</t>
  </si>
  <si>
    <t>1:19.67</t>
  </si>
  <si>
    <t>1:21.18</t>
  </si>
  <si>
    <t>1:21.17</t>
  </si>
  <si>
    <t>1:23.97</t>
  </si>
  <si>
    <t>1:22.51</t>
  </si>
  <si>
    <t>1:22.65</t>
  </si>
  <si>
    <t>1:22.66</t>
  </si>
  <si>
    <t>1:23.52</t>
  </si>
  <si>
    <t>1:23.95</t>
  </si>
  <si>
    <t>1:24.13</t>
  </si>
  <si>
    <t>1:24.42</t>
  </si>
  <si>
    <t>1:25.23</t>
  </si>
  <si>
    <t>1:27.03</t>
  </si>
  <si>
    <t>1:28.20</t>
  </si>
  <si>
    <t>1:27.95</t>
  </si>
  <si>
    <t>1:29.56</t>
  </si>
  <si>
    <t>1:29.59</t>
  </si>
  <si>
    <t>1:29.62</t>
  </si>
  <si>
    <t>1:29.70</t>
  </si>
  <si>
    <t>1:30.25</t>
  </si>
  <si>
    <t>1:30.61</t>
  </si>
  <si>
    <t>1:31.54</t>
  </si>
  <si>
    <t>1:32.59</t>
  </si>
  <si>
    <t>1:32.28</t>
  </si>
  <si>
    <t>1:33.95</t>
  </si>
  <si>
    <t>1:34.01</t>
  </si>
  <si>
    <t>1:34.08</t>
  </si>
  <si>
    <t>1:35.13</t>
  </si>
  <si>
    <t>1:35.17</t>
  </si>
  <si>
    <t>1:42.12</t>
  </si>
  <si>
    <t>1:43.43</t>
  </si>
  <si>
    <t>20230455</t>
  </si>
  <si>
    <t>遠藤　雪</t>
  </si>
  <si>
    <t>1:50.82</t>
  </si>
  <si>
    <t>1:54.73</t>
  </si>
  <si>
    <t>1:55.41</t>
  </si>
  <si>
    <t>20230058</t>
  </si>
  <si>
    <t>江田　弘樹</t>
  </si>
  <si>
    <t>20080854</t>
  </si>
  <si>
    <t>小川　拓朗</t>
  </si>
  <si>
    <t>1:48.13</t>
  </si>
  <si>
    <t>20231021</t>
  </si>
  <si>
    <t>20221229</t>
  </si>
  <si>
    <t>1:51.81</t>
  </si>
  <si>
    <t>20060986</t>
  </si>
  <si>
    <t>遠藤　二千翔</t>
  </si>
  <si>
    <t>1:51.64</t>
  </si>
  <si>
    <t>1:51.83</t>
  </si>
  <si>
    <t>1:53.96</t>
  </si>
  <si>
    <t>1:54.24</t>
  </si>
  <si>
    <t>1:54.93</t>
  </si>
  <si>
    <t>1:57.25</t>
  </si>
  <si>
    <t>1:59.23</t>
  </si>
  <si>
    <t>393</t>
  </si>
  <si>
    <t>2:07.21</t>
  </si>
  <si>
    <t>2:03.93</t>
  </si>
  <si>
    <t>2:09.85</t>
  </si>
  <si>
    <t>2:05.41</t>
  </si>
  <si>
    <t>20181277</t>
  </si>
  <si>
    <t>塩谷　耕平</t>
  </si>
  <si>
    <t>2:06.46</t>
  </si>
  <si>
    <t>2:07.52</t>
  </si>
  <si>
    <t>2:10.96</t>
  </si>
  <si>
    <t>2:08.05</t>
  </si>
  <si>
    <t>2:09.17</t>
  </si>
  <si>
    <t>2:12.34</t>
  </si>
  <si>
    <t>2:13.42</t>
  </si>
  <si>
    <t>20210062</t>
  </si>
  <si>
    <t>小澤　尚</t>
  </si>
  <si>
    <t>池田中学校</t>
  </si>
  <si>
    <t>2:14.59</t>
  </si>
  <si>
    <t>2:17.34</t>
  </si>
  <si>
    <t>20200700</t>
  </si>
  <si>
    <t>熱海　陽大</t>
  </si>
  <si>
    <t>20190756</t>
  </si>
  <si>
    <t>按田　大斗</t>
  </si>
  <si>
    <t>2:17.15</t>
  </si>
  <si>
    <t>20191280</t>
  </si>
  <si>
    <t>増山　泰成</t>
  </si>
  <si>
    <t>2:17.46</t>
  </si>
  <si>
    <t>2:18.26</t>
  </si>
  <si>
    <t>20211202</t>
  </si>
  <si>
    <t>北川　快真</t>
  </si>
  <si>
    <t>2:18.32</t>
  </si>
  <si>
    <t>2:24.09</t>
  </si>
  <si>
    <t>20210078</t>
  </si>
  <si>
    <t>安田　孝太郎</t>
  </si>
  <si>
    <t>2:25.72</t>
  </si>
  <si>
    <t>2:27.81</t>
  </si>
  <si>
    <t>2:28.87</t>
  </si>
  <si>
    <t>2:30.57</t>
  </si>
  <si>
    <t>2:31.77</t>
  </si>
  <si>
    <t>2:39.32</t>
  </si>
  <si>
    <t>20230034</t>
  </si>
  <si>
    <t>太田　佳来</t>
  </si>
  <si>
    <t>20210523</t>
  </si>
  <si>
    <t>林　祐太朗</t>
  </si>
  <si>
    <t>20220227</t>
  </si>
  <si>
    <t>正保　力</t>
  </si>
  <si>
    <t>4:14.57</t>
  </si>
  <si>
    <t>4:19.69</t>
  </si>
  <si>
    <t>4:19.22</t>
  </si>
  <si>
    <t>4:27.61</t>
  </si>
  <si>
    <t>4:29.69</t>
  </si>
  <si>
    <t>20181279</t>
  </si>
  <si>
    <t>竹中　健太郎</t>
  </si>
  <si>
    <t>4:33.06</t>
  </si>
  <si>
    <t>4:34.88</t>
  </si>
  <si>
    <t>4:39.91</t>
  </si>
  <si>
    <t>20210038</t>
  </si>
  <si>
    <t>櫻井　啓太朗</t>
  </si>
  <si>
    <t>緑園中学校</t>
  </si>
  <si>
    <t>4:35.75</t>
  </si>
  <si>
    <t>20190760</t>
  </si>
  <si>
    <t>寺町　悠希</t>
  </si>
  <si>
    <t>4:35.85</t>
  </si>
  <si>
    <t>20200656</t>
  </si>
  <si>
    <t>芦原　譲</t>
  </si>
  <si>
    <t>4:35.89</t>
  </si>
  <si>
    <t>4:43.84</t>
  </si>
  <si>
    <t>4:49.66</t>
  </si>
  <si>
    <t>20220288</t>
  </si>
  <si>
    <t>渡部　琉斗</t>
  </si>
  <si>
    <t>4:56.20</t>
  </si>
  <si>
    <t>4:58.34</t>
  </si>
  <si>
    <t>20190743</t>
  </si>
  <si>
    <t>照井　孝昭</t>
  </si>
  <si>
    <t>4:59.58</t>
  </si>
  <si>
    <t>5:00.39</t>
  </si>
  <si>
    <t>5:01.70</t>
  </si>
  <si>
    <t>20210057</t>
  </si>
  <si>
    <t>佐藤　樹</t>
  </si>
  <si>
    <t>5:04.14</t>
  </si>
  <si>
    <t>5:18.22</t>
  </si>
  <si>
    <t>20200659</t>
  </si>
  <si>
    <t>植田　柊羽真</t>
  </si>
  <si>
    <t>20200690</t>
  </si>
  <si>
    <t>上田　弘法</t>
  </si>
  <si>
    <t>6:32.11</t>
  </si>
  <si>
    <t>6:33.40</t>
  </si>
  <si>
    <t>6:48.97</t>
  </si>
  <si>
    <t>7:18.17</t>
  </si>
  <si>
    <t>7:08.26</t>
  </si>
  <si>
    <t>7:52.26</t>
  </si>
  <si>
    <t>7:23.84</t>
  </si>
  <si>
    <t>7:28.34</t>
  </si>
  <si>
    <t>7:42.92</t>
  </si>
  <si>
    <t>7:43.95</t>
  </si>
  <si>
    <t>7:30.67</t>
  </si>
  <si>
    <t>7:44.51</t>
  </si>
  <si>
    <t>7:46.99</t>
  </si>
  <si>
    <t>7:48.58</t>
  </si>
  <si>
    <t>7:52.07</t>
  </si>
  <si>
    <t>7:53.80</t>
  </si>
  <si>
    <t>7:57.47</t>
  </si>
  <si>
    <t>8:05.86</t>
  </si>
  <si>
    <t>8:32.41</t>
  </si>
  <si>
    <t>39.90</t>
  </si>
  <si>
    <t>41.20</t>
  </si>
  <si>
    <t>41.12</t>
  </si>
  <si>
    <t>42.65</t>
  </si>
  <si>
    <t>41.98</t>
  </si>
  <si>
    <t>43.62</t>
  </si>
  <si>
    <t>20170519</t>
  </si>
  <si>
    <t>飛澤　知佳</t>
  </si>
  <si>
    <t>43.12</t>
  </si>
  <si>
    <t>45.32</t>
  </si>
  <si>
    <t>43.94</t>
  </si>
  <si>
    <t>20220293</t>
  </si>
  <si>
    <t>木村　結衣</t>
  </si>
  <si>
    <t>44.44</t>
  </si>
  <si>
    <t>45.58</t>
  </si>
  <si>
    <t>20200662</t>
  </si>
  <si>
    <t>長岡　凜</t>
  </si>
  <si>
    <t>44.88</t>
  </si>
  <si>
    <t>20190828</t>
  </si>
  <si>
    <t>富田　凛</t>
  </si>
  <si>
    <t>45.43</t>
  </si>
  <si>
    <t>20220295</t>
  </si>
  <si>
    <t>水野　みつば</t>
  </si>
  <si>
    <t>45.76</t>
  </si>
  <si>
    <t>20200668</t>
  </si>
  <si>
    <t>野口　夏帆</t>
  </si>
  <si>
    <t>45.90</t>
  </si>
  <si>
    <t>20190757</t>
  </si>
  <si>
    <t>衣原　礼実</t>
  </si>
  <si>
    <t>46.42</t>
  </si>
  <si>
    <t>20190748</t>
  </si>
  <si>
    <t>堀田　凉那</t>
  </si>
  <si>
    <t>47.29</t>
  </si>
  <si>
    <t>20220284</t>
  </si>
  <si>
    <t>横山　千亜</t>
  </si>
  <si>
    <t>芽室中学校</t>
  </si>
  <si>
    <t>46.57</t>
  </si>
  <si>
    <t>20220282</t>
  </si>
  <si>
    <t>堀江　もも</t>
  </si>
  <si>
    <t>48.24</t>
  </si>
  <si>
    <t>20220311</t>
  </si>
  <si>
    <t>寺島　凜</t>
  </si>
  <si>
    <t>北見常呂中学校</t>
  </si>
  <si>
    <t>48.51</t>
  </si>
  <si>
    <t>20220318</t>
  </si>
  <si>
    <t>小野　那歌</t>
  </si>
  <si>
    <t>48.55</t>
  </si>
  <si>
    <t>20210091</t>
  </si>
  <si>
    <t>高薄　杏</t>
  </si>
  <si>
    <t>清水中学校</t>
  </si>
  <si>
    <t>50.24</t>
  </si>
  <si>
    <t>54.74</t>
  </si>
  <si>
    <t>20230036</t>
  </si>
  <si>
    <t>髙久　絢未</t>
  </si>
  <si>
    <t>20230041</t>
  </si>
  <si>
    <t>濵口　芽依沙</t>
  </si>
  <si>
    <t>20221290</t>
  </si>
  <si>
    <t>林　桃子</t>
  </si>
  <si>
    <t>20230031</t>
  </si>
  <si>
    <t>奥村　碧</t>
  </si>
  <si>
    <t>20230032</t>
  </si>
  <si>
    <t>柳沼　凛春</t>
  </si>
  <si>
    <t>20230023</t>
  </si>
  <si>
    <t>門木　優空</t>
  </si>
  <si>
    <t>御影中学校</t>
  </si>
  <si>
    <t>20200661</t>
  </si>
  <si>
    <t>佐藤　玲菜</t>
  </si>
  <si>
    <t>20230051</t>
  </si>
  <si>
    <t>中村　歩実</t>
  </si>
  <si>
    <t>20230053</t>
  </si>
  <si>
    <t>金田　芽生</t>
  </si>
  <si>
    <t>20110935</t>
  </si>
  <si>
    <t>宇佐見　鈴音</t>
  </si>
  <si>
    <t>1:19.61</t>
  </si>
  <si>
    <t>1:20.69</t>
  </si>
  <si>
    <t>1:23.59</t>
  </si>
  <si>
    <t>1:24.58</t>
  </si>
  <si>
    <t>1:24.46</t>
  </si>
  <si>
    <t>1:24.90</t>
  </si>
  <si>
    <t>1:26.45</t>
  </si>
  <si>
    <t>1:25.83</t>
  </si>
  <si>
    <t>1:28.87</t>
  </si>
  <si>
    <t>1:27.59</t>
  </si>
  <si>
    <t>20200665</t>
  </si>
  <si>
    <t>河村　京葉</t>
  </si>
  <si>
    <t>1:29.41</t>
  </si>
  <si>
    <t>1:30.29</t>
  </si>
  <si>
    <t>1:30.30</t>
  </si>
  <si>
    <t>1:37.94</t>
  </si>
  <si>
    <t>1:32.92</t>
  </si>
  <si>
    <t>1:35.38</t>
  </si>
  <si>
    <t>1:33.13</t>
  </si>
  <si>
    <t>20211203</t>
  </si>
  <si>
    <t>?井　尋菜</t>
  </si>
  <si>
    <t>1:34.89</t>
  </si>
  <si>
    <t>20190751</t>
  </si>
  <si>
    <t>石橋　陽向</t>
  </si>
  <si>
    <t>帯広清川中学校</t>
  </si>
  <si>
    <t>1:35.37</t>
  </si>
  <si>
    <t>1:35.41</t>
  </si>
  <si>
    <t>1:35.49</t>
  </si>
  <si>
    <t>1:36.74</t>
  </si>
  <si>
    <t>1:37.19</t>
  </si>
  <si>
    <t>1:38.46</t>
  </si>
  <si>
    <t>20220289</t>
  </si>
  <si>
    <t>本多　留樹菜</t>
  </si>
  <si>
    <t>20200666</t>
  </si>
  <si>
    <t>竹中　さくら</t>
  </si>
  <si>
    <t>1:39.69</t>
  </si>
  <si>
    <t>1:40.27</t>
  </si>
  <si>
    <t>1:42.00</t>
  </si>
  <si>
    <t>1:42.83</t>
  </si>
  <si>
    <t>1:45.97</t>
  </si>
  <si>
    <t>1:46.95</t>
  </si>
  <si>
    <t>1:58.22</t>
  </si>
  <si>
    <t>20230052</t>
  </si>
  <si>
    <t>櫻井　結姫菜</t>
  </si>
  <si>
    <t>2:04.16</t>
  </si>
  <si>
    <t>2:04.32</t>
  </si>
  <si>
    <t>2:03.98</t>
  </si>
  <si>
    <t>2:05.46</t>
  </si>
  <si>
    <t>2:06.79</t>
  </si>
  <si>
    <t>2:06.99</t>
  </si>
  <si>
    <t>20200712</t>
  </si>
  <si>
    <t>黒坂　理央</t>
  </si>
  <si>
    <t>2:13.22</t>
  </si>
  <si>
    <t>2:15.71</t>
  </si>
  <si>
    <t>20181276</t>
  </si>
  <si>
    <t>上野　結菜</t>
  </si>
  <si>
    <t>2:16.11</t>
  </si>
  <si>
    <t>2:18.56</t>
  </si>
  <si>
    <t>2:19.44</t>
  </si>
  <si>
    <t>2:19.70</t>
  </si>
  <si>
    <t>20210053</t>
  </si>
  <si>
    <t>松井　花怜</t>
  </si>
  <si>
    <t>2:20.03</t>
  </si>
  <si>
    <t>20200702</t>
  </si>
  <si>
    <t>島　ゆのん</t>
  </si>
  <si>
    <t>2:23.21</t>
  </si>
  <si>
    <t>2:24.70</t>
  </si>
  <si>
    <t>2:28.35</t>
  </si>
  <si>
    <t>20220292</t>
  </si>
  <si>
    <t>乾　祢音</t>
  </si>
  <si>
    <t>2:25.16</t>
  </si>
  <si>
    <t>2:26.45</t>
  </si>
  <si>
    <t>2:31.84</t>
  </si>
  <si>
    <t>2:35.64</t>
  </si>
  <si>
    <t>20200689</t>
  </si>
  <si>
    <t>上田　志保</t>
  </si>
  <si>
    <t>2:30.31</t>
  </si>
  <si>
    <t>2:30.78</t>
  </si>
  <si>
    <t>2:37.07</t>
  </si>
  <si>
    <t>2:32.88</t>
  </si>
  <si>
    <t>191</t>
  </si>
  <si>
    <t>20180648</t>
  </si>
  <si>
    <t>柴沼　彩愛</t>
  </si>
  <si>
    <t>帯広南町中学校</t>
  </si>
  <si>
    <t>2:32.82</t>
  </si>
  <si>
    <t>2:34.51</t>
  </si>
  <si>
    <t>2:33.13</t>
  </si>
  <si>
    <t>2:33.51</t>
  </si>
  <si>
    <t>20180635</t>
  </si>
  <si>
    <t>植田　楓羽薫</t>
  </si>
  <si>
    <t>2:35.55</t>
  </si>
  <si>
    <t>20210052</t>
  </si>
  <si>
    <t>嶋貫　真奈</t>
  </si>
  <si>
    <t>2:37.49</t>
  </si>
  <si>
    <t>2:51.05</t>
  </si>
  <si>
    <t>20230514</t>
  </si>
  <si>
    <t>宮﨑　凜奈</t>
  </si>
  <si>
    <t>4:24.36</t>
  </si>
  <si>
    <t>4:42.86</t>
  </si>
  <si>
    <t>4:44.88</t>
  </si>
  <si>
    <t>4:59.76</t>
  </si>
  <si>
    <t>4:49.74</t>
  </si>
  <si>
    <t>5:18.52</t>
  </si>
  <si>
    <t>4:48.13</t>
  </si>
  <si>
    <t>4:57.70</t>
  </si>
  <si>
    <t>4:57.46</t>
  </si>
  <si>
    <t>4:57.69</t>
  </si>
  <si>
    <t>5:03.73</t>
  </si>
  <si>
    <t>5:04.82</t>
  </si>
  <si>
    <t>5:08.47</t>
  </si>
  <si>
    <t>5:24.66</t>
  </si>
  <si>
    <t>5:19.10</t>
  </si>
  <si>
    <t>5:19.25</t>
  </si>
  <si>
    <t>5:20.88</t>
  </si>
  <si>
    <t>5:23.08</t>
  </si>
  <si>
    <t>20110677</t>
  </si>
  <si>
    <t>椿　尚大</t>
  </si>
  <si>
    <t>35.72</t>
  </si>
  <si>
    <t>20090707</t>
  </si>
  <si>
    <t>辻本　一史</t>
  </si>
  <si>
    <t>三重県スポーツ協会</t>
  </si>
  <si>
    <t>35.13</t>
  </si>
  <si>
    <t>35.32</t>
  </si>
  <si>
    <t>20160096</t>
  </si>
  <si>
    <t>阿部　心哉</t>
  </si>
  <si>
    <t>35.48</t>
  </si>
  <si>
    <t>20180849</t>
  </si>
  <si>
    <t>辻本　楓芽</t>
  </si>
  <si>
    <t>35.82</t>
  </si>
  <si>
    <t>35.91</t>
  </si>
  <si>
    <t>36.07</t>
  </si>
  <si>
    <t>20231118</t>
  </si>
  <si>
    <t>36.22</t>
  </si>
  <si>
    <t>20231117</t>
  </si>
  <si>
    <t>36.95</t>
  </si>
  <si>
    <t>37.42</t>
  </si>
  <si>
    <t>20170497</t>
  </si>
  <si>
    <t>横山　颯介</t>
  </si>
  <si>
    <t>37.04</t>
  </si>
  <si>
    <t>37.41</t>
  </si>
  <si>
    <t>20130953</t>
  </si>
  <si>
    <t>久保　祐斗</t>
  </si>
  <si>
    <t>37.55</t>
  </si>
  <si>
    <t>20161492</t>
  </si>
  <si>
    <t>加藤　礼門</t>
  </si>
  <si>
    <t>38.19</t>
  </si>
  <si>
    <t>37.72</t>
  </si>
  <si>
    <t>38.83</t>
  </si>
  <si>
    <t>38.40</t>
  </si>
  <si>
    <t>20180395</t>
  </si>
  <si>
    <t>大集　蓮城</t>
  </si>
  <si>
    <t>釧路工業</t>
  </si>
  <si>
    <t>38.57</t>
  </si>
  <si>
    <t>20171393</t>
  </si>
  <si>
    <t>三瓶　煌泰</t>
  </si>
  <si>
    <t>38.60</t>
  </si>
  <si>
    <t>39.96</t>
  </si>
  <si>
    <t>38.71</t>
  </si>
  <si>
    <t>39.33</t>
  </si>
  <si>
    <t>39.36</t>
  </si>
  <si>
    <t>39.32</t>
  </si>
  <si>
    <t>50.04</t>
  </si>
  <si>
    <t>39.91</t>
  </si>
  <si>
    <t>40.18</t>
  </si>
  <si>
    <t>20190002</t>
  </si>
  <si>
    <t>深澤　龍</t>
  </si>
  <si>
    <t>浦河高校</t>
  </si>
  <si>
    <t>40.62</t>
  </si>
  <si>
    <t>20230505</t>
  </si>
  <si>
    <t>小端　樹</t>
  </si>
  <si>
    <t>20050890</t>
  </si>
  <si>
    <t>三輪　準也</t>
  </si>
  <si>
    <t>フィットラボ</t>
  </si>
  <si>
    <t>1:10.76</t>
  </si>
  <si>
    <t>1:11.09</t>
  </si>
  <si>
    <t>1:11.13</t>
  </si>
  <si>
    <t>1:11.79</t>
  </si>
  <si>
    <t>1:11.64</t>
  </si>
  <si>
    <t>1:12.40</t>
  </si>
  <si>
    <t>20221119</t>
  </si>
  <si>
    <t>1:12.12</t>
  </si>
  <si>
    <t>20231119</t>
  </si>
  <si>
    <t>1:12.23</t>
  </si>
  <si>
    <t>1:12.56</t>
  </si>
  <si>
    <t>1:12.90</t>
  </si>
  <si>
    <t>1:13.53</t>
  </si>
  <si>
    <t>1:13.62</t>
  </si>
  <si>
    <t>1:14.26</t>
  </si>
  <si>
    <t>1:15.78</t>
  </si>
  <si>
    <t>1:15.10</t>
  </si>
  <si>
    <t>20160276</t>
  </si>
  <si>
    <t>宮本　丈士朗</t>
  </si>
  <si>
    <t>1:16.74</t>
  </si>
  <si>
    <t>1:17.35</t>
  </si>
  <si>
    <t>468</t>
  </si>
  <si>
    <t>20071181</t>
  </si>
  <si>
    <t>寺町　巧</t>
  </si>
  <si>
    <t>士幌スケート協会</t>
  </si>
  <si>
    <t>1:16.97</t>
  </si>
  <si>
    <t>1:17.03</t>
  </si>
  <si>
    <t>1:17.60</t>
  </si>
  <si>
    <t>1:18.83</t>
  </si>
  <si>
    <t>1:17.65</t>
  </si>
  <si>
    <t>1:17.94</t>
  </si>
  <si>
    <t>1:18.36</t>
  </si>
  <si>
    <t>1:18.39</t>
  </si>
  <si>
    <t>1:19.42</t>
  </si>
  <si>
    <t>1:22.94</t>
  </si>
  <si>
    <t>1:22.08</t>
  </si>
  <si>
    <t>1:20.57</t>
  </si>
  <si>
    <t>1:21.01</t>
  </si>
  <si>
    <t>1:25.32</t>
  </si>
  <si>
    <t>1:22.25</t>
  </si>
  <si>
    <t>1:28.16</t>
  </si>
  <si>
    <t>1:31.70</t>
  </si>
  <si>
    <t>1:44.08</t>
  </si>
  <si>
    <t>1:51.14</t>
  </si>
  <si>
    <t>437</t>
  </si>
  <si>
    <t>20230747</t>
  </si>
  <si>
    <t>早川　周佑</t>
  </si>
  <si>
    <t>北見南中</t>
  </si>
  <si>
    <t>20130356</t>
  </si>
  <si>
    <t>伊藤　誠悟</t>
  </si>
  <si>
    <t>長野県競技力向上対策</t>
  </si>
  <si>
    <t>1:47.75</t>
  </si>
  <si>
    <t>1:48.70</t>
  </si>
  <si>
    <t>1:49.76</t>
  </si>
  <si>
    <t>1:50.75</t>
  </si>
  <si>
    <t>1:50.78</t>
  </si>
  <si>
    <t>1:51.96</t>
  </si>
  <si>
    <t>1:52.02</t>
  </si>
  <si>
    <t>20161393</t>
  </si>
  <si>
    <t>宮坂　大地</t>
  </si>
  <si>
    <t>1:52.64</t>
  </si>
  <si>
    <t>1:52.76</t>
  </si>
  <si>
    <t>20151162</t>
  </si>
  <si>
    <t>新海　大輝</t>
  </si>
  <si>
    <t>1:52.73</t>
  </si>
  <si>
    <t>1:57.59</t>
  </si>
  <si>
    <t>20160279</t>
  </si>
  <si>
    <t>佐藤　真翔</t>
  </si>
  <si>
    <t>1:54.59</t>
  </si>
  <si>
    <t>1:55.07</t>
  </si>
  <si>
    <t>1:54.95</t>
  </si>
  <si>
    <t>1:55.26</t>
  </si>
  <si>
    <t>1:55.18</t>
  </si>
  <si>
    <t>1:55.50</t>
  </si>
  <si>
    <t>1:57.57</t>
  </si>
  <si>
    <t>1:57.06</t>
  </si>
  <si>
    <t>1:58.62</t>
  </si>
  <si>
    <t>1:59.64</t>
  </si>
  <si>
    <t>2:01.92</t>
  </si>
  <si>
    <t>2:07.72</t>
  </si>
  <si>
    <t>2:02.51</t>
  </si>
  <si>
    <t>2:07.55</t>
  </si>
  <si>
    <t>2:11.08</t>
  </si>
  <si>
    <t>2:13.85</t>
  </si>
  <si>
    <t>2:18.09</t>
  </si>
  <si>
    <t>2:16.14</t>
  </si>
  <si>
    <t>2:17.42</t>
  </si>
  <si>
    <t>2:19.08</t>
  </si>
  <si>
    <t>3:52.91</t>
  </si>
  <si>
    <t>4:01.42</t>
  </si>
  <si>
    <t>4:04.93</t>
  </si>
  <si>
    <t>4:08.75</t>
  </si>
  <si>
    <t>4:15.20</t>
  </si>
  <si>
    <t>4:10.77</t>
  </si>
  <si>
    <t>4:17.97</t>
  </si>
  <si>
    <t>4:11.03</t>
  </si>
  <si>
    <t>4:17.95</t>
  </si>
  <si>
    <t>4:13.43</t>
  </si>
  <si>
    <t>4:14.45</t>
  </si>
  <si>
    <t>4:19.14</t>
  </si>
  <si>
    <t>4:28.96</t>
  </si>
  <si>
    <t>4:19.38</t>
  </si>
  <si>
    <t>4:29.02</t>
  </si>
  <si>
    <t>4:23.23</t>
  </si>
  <si>
    <t>4:27.29</t>
  </si>
  <si>
    <t>4:25.05</t>
  </si>
  <si>
    <t>4:28.17</t>
  </si>
  <si>
    <t>4:40.18</t>
  </si>
  <si>
    <t>4:45.23</t>
  </si>
  <si>
    <t>4:52.59</t>
  </si>
  <si>
    <t>6:41.78</t>
  </si>
  <si>
    <t>6:40.13</t>
  </si>
  <si>
    <t>6:40.60</t>
  </si>
  <si>
    <t>6:45.32</t>
  </si>
  <si>
    <t>7:02.18</t>
  </si>
  <si>
    <t>6:52.56</t>
  </si>
  <si>
    <t>6:59.17</t>
  </si>
  <si>
    <t>6:55.12</t>
  </si>
  <si>
    <t>7:06.11</t>
  </si>
  <si>
    <t>7:11.33</t>
  </si>
  <si>
    <t>7:17.84</t>
  </si>
  <si>
    <t>20180645</t>
  </si>
  <si>
    <t>藤田　颯輝</t>
  </si>
  <si>
    <t>7:17.23</t>
  </si>
  <si>
    <t>7:20.42</t>
  </si>
  <si>
    <t>20200742</t>
  </si>
  <si>
    <t>細川　晃太郎</t>
  </si>
  <si>
    <t>7:23.64</t>
  </si>
  <si>
    <t>7:47.66</t>
  </si>
  <si>
    <t>7:48.32</t>
  </si>
  <si>
    <t>8:04.47</t>
  </si>
  <si>
    <t>8:04.79</t>
  </si>
  <si>
    <t>8:09.65</t>
  </si>
  <si>
    <t>8:31.17</t>
  </si>
  <si>
    <t>8:38.61</t>
  </si>
  <si>
    <t>38.63</t>
  </si>
  <si>
    <t>39.06</t>
  </si>
  <si>
    <t>40.90</t>
  </si>
  <si>
    <t>42.39</t>
  </si>
  <si>
    <t>42.13</t>
  </si>
  <si>
    <t>20190012</t>
  </si>
  <si>
    <t>坂上　瑠璃</t>
  </si>
  <si>
    <t>42.14</t>
  </si>
  <si>
    <t>44.13</t>
  </si>
  <si>
    <t>44.43</t>
  </si>
  <si>
    <t>43.17</t>
  </si>
  <si>
    <t>43.44</t>
  </si>
  <si>
    <t>44.67</t>
  </si>
  <si>
    <t>44.39</t>
  </si>
  <si>
    <t>46.68</t>
  </si>
  <si>
    <t>45.04</t>
  </si>
  <si>
    <t>45.01</t>
  </si>
  <si>
    <t>20170536</t>
  </si>
  <si>
    <t>横山　セナ</t>
  </si>
  <si>
    <t>45.25</t>
  </si>
  <si>
    <t>47.44</t>
  </si>
  <si>
    <t>45.93</t>
  </si>
  <si>
    <t>20230056</t>
  </si>
  <si>
    <t>朝日　優衣</t>
  </si>
  <si>
    <t>上浦幌中学校</t>
  </si>
  <si>
    <t>20150331</t>
  </si>
  <si>
    <t>鈴木　柊香</t>
  </si>
  <si>
    <t>早稲田大学</t>
  </si>
  <si>
    <t>1:20.01</t>
  </si>
  <si>
    <t>1:20.28</t>
  </si>
  <si>
    <t>1:21.46</t>
  </si>
  <si>
    <t>1:22.50</t>
  </si>
  <si>
    <t>1:23.68</t>
  </si>
  <si>
    <t>1:26.82</t>
  </si>
  <si>
    <t>1:24.25</t>
  </si>
  <si>
    <t>1:26.62</t>
  </si>
  <si>
    <t>1:34.14</t>
  </si>
  <si>
    <t>1:27.15</t>
  </si>
  <si>
    <t>1:27.20</t>
  </si>
  <si>
    <t>1:27.55</t>
  </si>
  <si>
    <t>1:28.49</t>
  </si>
  <si>
    <t>1:29.64</t>
  </si>
  <si>
    <t>1:30.08</t>
  </si>
  <si>
    <t>1:30.80</t>
  </si>
  <si>
    <t>1:31.42</t>
  </si>
  <si>
    <t>1:31.89</t>
  </si>
  <si>
    <t>1:31.95</t>
  </si>
  <si>
    <t>1:33.91</t>
  </si>
  <si>
    <t>1:32.85</t>
  </si>
  <si>
    <t>1:35.62</t>
  </si>
  <si>
    <t>1:35.81</t>
  </si>
  <si>
    <t>1:36.87</t>
  </si>
  <si>
    <t>1:36.32</t>
  </si>
  <si>
    <t>1:38.94</t>
  </si>
  <si>
    <t>1:38.16</t>
  </si>
  <si>
    <t>1:43.55</t>
  </si>
  <si>
    <t>20140153</t>
  </si>
  <si>
    <t>小坂　凛</t>
  </si>
  <si>
    <t>KHネオケム株式会社</t>
  </si>
  <si>
    <t>1:59.65</t>
  </si>
  <si>
    <t>1:59.90</t>
  </si>
  <si>
    <t>2:05.55</t>
  </si>
  <si>
    <t>20120050</t>
  </si>
  <si>
    <t>飯田　明音</t>
  </si>
  <si>
    <t>2:04.37</t>
  </si>
  <si>
    <t>2:05.18</t>
  </si>
  <si>
    <t>516</t>
  </si>
  <si>
    <t>20120186</t>
  </si>
  <si>
    <t>ウイリアムソン　レミ</t>
  </si>
  <si>
    <t>小鍛冶組</t>
  </si>
  <si>
    <t>2:04.60</t>
  </si>
  <si>
    <t>2:05.70</t>
  </si>
  <si>
    <t>20161380</t>
  </si>
  <si>
    <t>前田　梓</t>
  </si>
  <si>
    <t>2:04.75</t>
  </si>
  <si>
    <t>2:05.75</t>
  </si>
  <si>
    <t>2:11.20</t>
  </si>
  <si>
    <t>2:14.34</t>
  </si>
  <si>
    <t>2:13.05</t>
  </si>
  <si>
    <t>2:14.75</t>
  </si>
  <si>
    <t>2:19.06</t>
  </si>
  <si>
    <t>2:15.62</t>
  </si>
  <si>
    <t>2:19.40</t>
  </si>
  <si>
    <t>2:22.12</t>
  </si>
  <si>
    <t>2:17.04</t>
  </si>
  <si>
    <t>2:21.94</t>
  </si>
  <si>
    <t>2:22.26</t>
  </si>
  <si>
    <t>2:26.30</t>
  </si>
  <si>
    <t>2:20.58</t>
  </si>
  <si>
    <t>2:23.14</t>
  </si>
  <si>
    <t>2:36.14</t>
  </si>
  <si>
    <t>4:14.74</t>
  </si>
  <si>
    <t>20231112</t>
  </si>
  <si>
    <t>4:21.07</t>
  </si>
  <si>
    <t>4:16.76</t>
  </si>
  <si>
    <t>4:21.92</t>
  </si>
  <si>
    <t>4:17.17</t>
  </si>
  <si>
    <t>4:18.15</t>
  </si>
  <si>
    <t>4:19.04</t>
  </si>
  <si>
    <t>4:22.42</t>
  </si>
  <si>
    <t>4:22.30</t>
  </si>
  <si>
    <t>4:23.92</t>
  </si>
  <si>
    <t>4:28.92</t>
  </si>
  <si>
    <t>4:42.13</t>
  </si>
  <si>
    <t>4:43.94</t>
  </si>
  <si>
    <t>4:59.85</t>
  </si>
  <si>
    <t>4:57.33</t>
  </si>
  <si>
    <t>4:49.97</t>
  </si>
  <si>
    <t>4:54.23</t>
  </si>
  <si>
    <t>5:13.09</t>
  </si>
  <si>
    <t>4:55.19</t>
  </si>
  <si>
    <t>4:57.24</t>
  </si>
  <si>
    <t>4:58.86</t>
  </si>
  <si>
    <t>5:33.54</t>
  </si>
  <si>
    <t>4:59.95</t>
  </si>
  <si>
    <t>5:04.43</t>
  </si>
  <si>
    <t>5:35.00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</si>
</sst>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sz val="6"/>
      <color theme="1"/>
      <name val="游ゴシック"/>
      <family val="3"/>
      <charset val="128"/>
      <scheme val="minor"/>
    </font>
    <font>
      <b/>
      <sz val="6"/>
      <color theme="0"/>
      <name val="游ゴシック"/>
      <family val="3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9" fillId="33" borderId="0" xfId="0" applyFont="1" applyFill="1" applyAlignment="1">
      <alignment horizontal="center" vertical="center"/>
    </xf>
    <xf numFmtId="0" fontId="19" fillId="33" borderId="0" xfId="0" applyFont="1" applyFill="1">
      <alignment vertical="center"/>
    </xf>
    <xf numFmtId="0" fontId="20" fillId="0" borderId="0" xfId="0" applyFont="1">
      <alignment vertical="center"/>
    </xf>
    <xf numFmtId="0" fontId="21" fillId="33" borderId="0" xfId="0" applyFont="1" applyFill="1">
      <alignment vertical="center"/>
    </xf>
    <xf numFmtId="0" fontId="0" fillId="34" borderId="0" xfId="0" applyFill="1" applyAlignment="1">
      <alignment horizontal="center"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78"/>
  <sheetViews>
    <sheetView workbookViewId="0">
      <selection sqref="A1:O78"/>
    </sheetView>
  </sheetViews>
  <sheetFormatPr defaultRowHeight="18" x14ac:dyDescent="0.45"/>
  <cols>
    <col min="1" max="1" width="8.796875" style="1"/>
    <col min="2" max="5" width="8.796875" hidden="1" customWidth="1"/>
    <col min="6" max="6" width="8.796875" style="1"/>
    <col min="7" max="7" width="15.69921875" customWidth="1"/>
    <col min="8" max="8" width="22" customWidth="1"/>
    <col min="9" max="9" width="12.796875" style="1" customWidth="1"/>
    <col min="10" max="11" width="8.796875" customWidth="1"/>
    <col min="12" max="12" width="8.796875" style="4" customWidth="1"/>
    <col min="13" max="13" width="8.796875" customWidth="1"/>
    <col min="14" max="14" width="13" style="1" customWidth="1"/>
    <col min="15" max="15" width="17.59765625" style="4" customWidth="1"/>
  </cols>
  <sheetData>
    <row r="1" spans="1:17" x14ac:dyDescent="0.45">
      <c r="A1" t="s">
        <v>1</v>
      </c>
    </row>
    <row r="2" spans="1:17" x14ac:dyDescent="0.45">
      <c r="A2" s="2" t="s">
        <v>0</v>
      </c>
      <c r="B2" s="3" t="str">
        <f>"都道府県コード"</f>
        <v>都道府県コード</v>
      </c>
      <c r="C2" s="3" t="str">
        <f>"所属コード"</f>
        <v>所属コード</v>
      </c>
      <c r="D2" s="3" t="str">
        <f>"登録種別コード"</f>
        <v>登録種別コード</v>
      </c>
      <c r="E2" s="3" t="str">
        <f>"登録番号"</f>
        <v>登録番号</v>
      </c>
      <c r="F2" s="2" t="str">
        <f>"Bib番号"</f>
        <v>Bib番号</v>
      </c>
      <c r="G2" s="3" t="str">
        <f>"選手名/チーム名"</f>
        <v>選手名/チーム名</v>
      </c>
      <c r="H2" s="3" t="str">
        <f>"所属"</f>
        <v>所属</v>
      </c>
      <c r="I2" s="2" t="str">
        <f>"ベストタイム"</f>
        <v>ベストタイム</v>
      </c>
      <c r="J2" s="5" t="str">
        <f>"今年度のベストタイム"</f>
        <v>今年度のベストタイム</v>
      </c>
      <c r="K2" s="5" t="str">
        <f>"今年度のベストタイムを樹立した日付"</f>
        <v>今年度のベストタイムを樹立した日付</v>
      </c>
      <c r="L2" s="5" t="str">
        <f>"今年度のベストタイムを樹立した場所"</f>
        <v>今年度のベストタイムを樹立した場所</v>
      </c>
      <c r="M2" s="5" t="str">
        <f>"昨年度のベストタイム"</f>
        <v>昨年度のベストタイム</v>
      </c>
      <c r="N2" s="2" t="str">
        <f>"日付"</f>
        <v>日付</v>
      </c>
      <c r="O2" s="5" t="str">
        <f>"昨年度のベストタイムを樹立した場所"</f>
        <v>昨年度のベストタイムを樹立した場所</v>
      </c>
    </row>
    <row r="3" spans="1:17" x14ac:dyDescent="0.45">
      <c r="A3" s="6">
        <v>1</v>
      </c>
      <c r="B3" t="s">
        <v>60</v>
      </c>
      <c r="C3" t="s">
        <v>185</v>
      </c>
      <c r="D3" t="s">
        <v>11</v>
      </c>
      <c r="E3" t="s">
        <v>841</v>
      </c>
      <c r="F3" s="1" t="s">
        <v>260</v>
      </c>
      <c r="G3" t="s">
        <v>842</v>
      </c>
      <c r="H3" t="s">
        <v>843</v>
      </c>
      <c r="I3" s="1" t="s">
        <v>844</v>
      </c>
      <c r="J3" t="s">
        <v>845</v>
      </c>
      <c r="K3" t="s">
        <v>846</v>
      </c>
      <c r="L3" s="4" t="s">
        <v>25</v>
      </c>
      <c r="M3" t="s">
        <v>844</v>
      </c>
      <c r="N3" s="1" t="s">
        <v>495</v>
      </c>
      <c r="O3" s="4" t="s">
        <v>78</v>
      </c>
      <c r="P3">
        <f>I3*1</f>
        <v>35.1</v>
      </c>
      <c r="Q3">
        <f>A3*1</f>
        <v>1</v>
      </c>
    </row>
    <row r="4" spans="1:17" x14ac:dyDescent="0.45">
      <c r="A4" s="6">
        <v>1</v>
      </c>
      <c r="B4" t="s">
        <v>68</v>
      </c>
      <c r="C4" t="s">
        <v>62</v>
      </c>
      <c r="D4" t="s">
        <v>11</v>
      </c>
      <c r="E4" t="s">
        <v>1366</v>
      </c>
      <c r="F4" s="1" t="s">
        <v>267</v>
      </c>
      <c r="G4" t="s">
        <v>1367</v>
      </c>
      <c r="H4" t="s">
        <v>496</v>
      </c>
      <c r="I4" s="1" t="s">
        <v>844</v>
      </c>
      <c r="J4" t="s">
        <v>1368</v>
      </c>
      <c r="K4" t="s">
        <v>846</v>
      </c>
      <c r="L4" s="4" t="s">
        <v>25</v>
      </c>
      <c r="M4" t="s">
        <v>844</v>
      </c>
      <c r="N4" s="1" t="s">
        <v>497</v>
      </c>
      <c r="O4" s="4" t="s">
        <v>498</v>
      </c>
      <c r="P4">
        <f t="shared" ref="P4:P62" si="0">I4*1</f>
        <v>35.1</v>
      </c>
      <c r="Q4">
        <f t="shared" ref="Q4:Q62" si="1">A4*1</f>
        <v>1</v>
      </c>
    </row>
    <row r="5" spans="1:17" x14ac:dyDescent="0.45">
      <c r="A5" s="1">
        <v>3</v>
      </c>
      <c r="B5" t="s">
        <v>15</v>
      </c>
      <c r="C5" t="s">
        <v>16</v>
      </c>
      <c r="D5" t="s">
        <v>11</v>
      </c>
      <c r="E5" t="s">
        <v>1369</v>
      </c>
      <c r="F5" s="1" t="s">
        <v>251</v>
      </c>
      <c r="G5" t="s">
        <v>1370</v>
      </c>
      <c r="H5" t="s">
        <v>1371</v>
      </c>
      <c r="I5" s="1" t="s">
        <v>1372</v>
      </c>
      <c r="J5" t="s">
        <v>1373</v>
      </c>
      <c r="K5" t="s">
        <v>846</v>
      </c>
      <c r="L5" s="4" t="s">
        <v>25</v>
      </c>
      <c r="M5" t="s">
        <v>1372</v>
      </c>
      <c r="N5" s="1" t="s">
        <v>499</v>
      </c>
      <c r="O5" s="4" t="s">
        <v>33</v>
      </c>
      <c r="P5">
        <f t="shared" si="0"/>
        <v>35.130000000000003</v>
      </c>
      <c r="Q5">
        <f t="shared" si="1"/>
        <v>3</v>
      </c>
    </row>
    <row r="6" spans="1:17" x14ac:dyDescent="0.45">
      <c r="A6" s="1">
        <v>4</v>
      </c>
      <c r="B6" t="s">
        <v>19</v>
      </c>
      <c r="C6" t="s">
        <v>20</v>
      </c>
      <c r="D6" t="s">
        <v>11</v>
      </c>
      <c r="E6" t="s">
        <v>1374</v>
      </c>
      <c r="F6" s="1" t="s">
        <v>238</v>
      </c>
      <c r="G6" t="s">
        <v>1375</v>
      </c>
      <c r="H6" t="s">
        <v>21</v>
      </c>
      <c r="I6" s="1" t="s">
        <v>845</v>
      </c>
      <c r="J6" t="s">
        <v>1376</v>
      </c>
      <c r="K6" t="s">
        <v>846</v>
      </c>
      <c r="L6" s="4" t="s">
        <v>25</v>
      </c>
      <c r="M6" t="s">
        <v>845</v>
      </c>
      <c r="N6" s="1" t="s">
        <v>500</v>
      </c>
      <c r="O6" s="4" t="s">
        <v>25</v>
      </c>
      <c r="P6">
        <f t="shared" si="0"/>
        <v>35.14</v>
      </c>
      <c r="Q6">
        <f t="shared" si="1"/>
        <v>4</v>
      </c>
    </row>
    <row r="7" spans="1:17" x14ac:dyDescent="0.45">
      <c r="A7" s="1">
        <v>5</v>
      </c>
      <c r="B7" t="s">
        <v>68</v>
      </c>
      <c r="C7" t="s">
        <v>62</v>
      </c>
      <c r="D7" t="s">
        <v>11</v>
      </c>
      <c r="E7" t="s">
        <v>851</v>
      </c>
      <c r="F7" s="1" t="s">
        <v>221</v>
      </c>
      <c r="G7" t="s">
        <v>852</v>
      </c>
      <c r="H7" t="s">
        <v>496</v>
      </c>
      <c r="I7" s="1" t="s">
        <v>853</v>
      </c>
      <c r="J7" t="s">
        <v>854</v>
      </c>
      <c r="K7" t="s">
        <v>846</v>
      </c>
      <c r="L7" s="4" t="s">
        <v>25</v>
      </c>
      <c r="M7" t="s">
        <v>853</v>
      </c>
      <c r="N7" s="1" t="s">
        <v>499</v>
      </c>
      <c r="O7" s="4" t="s">
        <v>33</v>
      </c>
      <c r="P7">
        <f t="shared" si="0"/>
        <v>35.520000000000003</v>
      </c>
      <c r="Q7">
        <f t="shared" si="1"/>
        <v>5</v>
      </c>
    </row>
    <row r="8" spans="1:17" x14ac:dyDescent="0.45">
      <c r="A8" s="1">
        <v>6</v>
      </c>
      <c r="B8" t="s">
        <v>10</v>
      </c>
      <c r="C8" t="s">
        <v>46</v>
      </c>
      <c r="D8" t="s">
        <v>47</v>
      </c>
      <c r="E8" t="s">
        <v>1377</v>
      </c>
      <c r="F8" s="1" t="s">
        <v>178</v>
      </c>
      <c r="G8" t="s">
        <v>1378</v>
      </c>
      <c r="H8" t="s">
        <v>49</v>
      </c>
      <c r="I8" s="1" t="s">
        <v>1379</v>
      </c>
      <c r="J8" t="s">
        <v>1379</v>
      </c>
      <c r="K8" t="s">
        <v>846</v>
      </c>
      <c r="L8" s="4" t="s">
        <v>25</v>
      </c>
      <c r="M8" t="s">
        <v>1380</v>
      </c>
      <c r="N8" s="1" t="s">
        <v>505</v>
      </c>
      <c r="O8" s="4" t="s">
        <v>33</v>
      </c>
      <c r="P8">
        <f t="shared" si="0"/>
        <v>35.82</v>
      </c>
      <c r="Q8">
        <f t="shared" si="1"/>
        <v>6</v>
      </c>
    </row>
    <row r="9" spans="1:17" x14ac:dyDescent="0.45">
      <c r="A9" s="1">
        <v>7</v>
      </c>
      <c r="B9" t="s">
        <v>10</v>
      </c>
      <c r="C9" t="s">
        <v>508</v>
      </c>
      <c r="D9" t="s">
        <v>47</v>
      </c>
      <c r="E9" t="s">
        <v>509</v>
      </c>
      <c r="F9" s="1" t="s">
        <v>217</v>
      </c>
      <c r="G9" t="s">
        <v>510</v>
      </c>
      <c r="H9" t="s">
        <v>511</v>
      </c>
      <c r="I9" s="1" t="s">
        <v>1381</v>
      </c>
      <c r="J9" t="s">
        <v>1381</v>
      </c>
      <c r="K9" t="s">
        <v>1382</v>
      </c>
      <c r="L9" s="4" t="s">
        <v>33</v>
      </c>
      <c r="M9" t="s">
        <v>512</v>
      </c>
      <c r="N9" s="1" t="s">
        <v>513</v>
      </c>
      <c r="O9" s="4" t="s">
        <v>34</v>
      </c>
      <c r="P9">
        <f t="shared" si="0"/>
        <v>36.07</v>
      </c>
      <c r="Q9">
        <f t="shared" si="1"/>
        <v>7</v>
      </c>
    </row>
    <row r="10" spans="1:17" x14ac:dyDescent="0.45">
      <c r="A10" s="1">
        <v>8</v>
      </c>
      <c r="B10" t="s">
        <v>22</v>
      </c>
      <c r="C10" t="s">
        <v>166</v>
      </c>
      <c r="D10" t="s">
        <v>11</v>
      </c>
      <c r="E10" t="s">
        <v>53</v>
      </c>
      <c r="F10" s="1" t="s">
        <v>230</v>
      </c>
      <c r="G10" t="s">
        <v>55</v>
      </c>
      <c r="H10" t="s">
        <v>370</v>
      </c>
      <c r="I10" s="1" t="s">
        <v>1383</v>
      </c>
      <c r="J10" t="s">
        <v>1383</v>
      </c>
      <c r="K10" t="s">
        <v>1384</v>
      </c>
      <c r="L10" s="4" t="s">
        <v>25</v>
      </c>
      <c r="M10" t="s">
        <v>372</v>
      </c>
      <c r="N10" s="1" t="s">
        <v>503</v>
      </c>
      <c r="O10" s="4" t="s">
        <v>25</v>
      </c>
      <c r="P10">
        <f t="shared" si="0"/>
        <v>36.22</v>
      </c>
      <c r="Q10">
        <f t="shared" si="1"/>
        <v>8</v>
      </c>
    </row>
    <row r="11" spans="1:17" x14ac:dyDescent="0.45">
      <c r="A11" s="1">
        <v>9</v>
      </c>
      <c r="B11" t="s">
        <v>10</v>
      </c>
      <c r="C11" t="s">
        <v>46</v>
      </c>
      <c r="D11" t="s">
        <v>47</v>
      </c>
      <c r="E11" t="s">
        <v>277</v>
      </c>
      <c r="F11" s="1" t="s">
        <v>36</v>
      </c>
      <c r="G11" t="s">
        <v>278</v>
      </c>
      <c r="H11" t="s">
        <v>49</v>
      </c>
      <c r="I11" s="1" t="s">
        <v>856</v>
      </c>
      <c r="J11" t="s">
        <v>856</v>
      </c>
      <c r="K11" t="s">
        <v>857</v>
      </c>
      <c r="L11" s="4" t="s">
        <v>33</v>
      </c>
      <c r="M11" t="s">
        <v>518</v>
      </c>
      <c r="N11" s="1" t="s">
        <v>500</v>
      </c>
      <c r="O11" s="4" t="s">
        <v>25</v>
      </c>
      <c r="P11">
        <f t="shared" si="0"/>
        <v>36.74</v>
      </c>
      <c r="Q11">
        <f t="shared" si="1"/>
        <v>9</v>
      </c>
    </row>
    <row r="12" spans="1:17" x14ac:dyDescent="0.45">
      <c r="A12" s="1">
        <v>10</v>
      </c>
      <c r="B12" t="s">
        <v>10</v>
      </c>
      <c r="C12" t="s">
        <v>46</v>
      </c>
      <c r="D12" t="s">
        <v>47</v>
      </c>
      <c r="E12" t="s">
        <v>383</v>
      </c>
      <c r="F12" s="1" t="s">
        <v>124</v>
      </c>
      <c r="G12" t="s">
        <v>385</v>
      </c>
      <c r="H12" t="s">
        <v>49</v>
      </c>
      <c r="I12" s="1" t="s">
        <v>374</v>
      </c>
      <c r="J12" t="s">
        <v>1385</v>
      </c>
      <c r="K12" t="s">
        <v>1382</v>
      </c>
      <c r="L12" s="4" t="s">
        <v>33</v>
      </c>
      <c r="M12" t="s">
        <v>374</v>
      </c>
      <c r="N12" s="1" t="s">
        <v>514</v>
      </c>
      <c r="O12" s="4" t="s">
        <v>25</v>
      </c>
      <c r="P12">
        <f t="shared" si="0"/>
        <v>36.880000000000003</v>
      </c>
      <c r="Q12">
        <f t="shared" si="1"/>
        <v>10</v>
      </c>
    </row>
    <row r="13" spans="1:17" x14ac:dyDescent="0.45">
      <c r="A13" s="1">
        <v>11</v>
      </c>
      <c r="B13" t="s">
        <v>10</v>
      </c>
      <c r="C13" t="s">
        <v>508</v>
      </c>
      <c r="D13" t="s">
        <v>47</v>
      </c>
      <c r="E13" t="s">
        <v>593</v>
      </c>
      <c r="F13" s="1" t="s">
        <v>225</v>
      </c>
      <c r="G13" t="s">
        <v>594</v>
      </c>
      <c r="H13" t="s">
        <v>511</v>
      </c>
      <c r="I13" s="1" t="s">
        <v>1385</v>
      </c>
      <c r="J13" t="s">
        <v>1385</v>
      </c>
      <c r="K13" t="s">
        <v>846</v>
      </c>
      <c r="L13" s="4" t="s">
        <v>25</v>
      </c>
      <c r="M13" t="s">
        <v>1386</v>
      </c>
      <c r="N13" s="1" t="s">
        <v>521</v>
      </c>
      <c r="O13" s="4" t="s">
        <v>33</v>
      </c>
      <c r="P13">
        <f t="shared" si="0"/>
        <v>36.950000000000003</v>
      </c>
      <c r="Q13">
        <f t="shared" si="1"/>
        <v>11</v>
      </c>
    </row>
    <row r="14" spans="1:17" x14ac:dyDescent="0.45">
      <c r="A14" s="6">
        <v>12</v>
      </c>
      <c r="B14" t="s">
        <v>10</v>
      </c>
      <c r="C14" t="s">
        <v>46</v>
      </c>
      <c r="D14" t="s">
        <v>47</v>
      </c>
      <c r="E14" t="s">
        <v>1387</v>
      </c>
      <c r="F14" s="1" t="s">
        <v>122</v>
      </c>
      <c r="G14" t="s">
        <v>1388</v>
      </c>
      <c r="H14" t="s">
        <v>49</v>
      </c>
      <c r="I14" s="1" t="s">
        <v>1389</v>
      </c>
      <c r="J14" t="s">
        <v>1389</v>
      </c>
      <c r="K14" t="s">
        <v>846</v>
      </c>
      <c r="L14" s="4" t="s">
        <v>25</v>
      </c>
      <c r="M14" t="s">
        <v>1390</v>
      </c>
      <c r="N14" s="1" t="s">
        <v>515</v>
      </c>
      <c r="O14" s="4" t="s">
        <v>33</v>
      </c>
      <c r="P14">
        <f t="shared" si="0"/>
        <v>37.04</v>
      </c>
      <c r="Q14">
        <f t="shared" si="1"/>
        <v>12</v>
      </c>
    </row>
    <row r="15" spans="1:17" x14ac:dyDescent="0.45">
      <c r="A15" s="6">
        <v>12</v>
      </c>
      <c r="B15" t="s">
        <v>10</v>
      </c>
      <c r="C15" t="s">
        <v>211</v>
      </c>
      <c r="D15" t="s">
        <v>11</v>
      </c>
      <c r="E15" t="s">
        <v>1391</v>
      </c>
      <c r="F15" s="1" t="s">
        <v>198</v>
      </c>
      <c r="G15" t="s">
        <v>1392</v>
      </c>
      <c r="H15" t="s">
        <v>517</v>
      </c>
      <c r="I15" s="1" t="s">
        <v>1389</v>
      </c>
      <c r="J15" t="s">
        <v>1393</v>
      </c>
      <c r="K15" t="s">
        <v>857</v>
      </c>
      <c r="L15" s="4" t="s">
        <v>33</v>
      </c>
      <c r="M15" t="s">
        <v>1389</v>
      </c>
      <c r="N15" s="1" t="s">
        <v>497</v>
      </c>
      <c r="O15" s="4" t="s">
        <v>498</v>
      </c>
      <c r="P15">
        <f t="shared" si="0"/>
        <v>37.04</v>
      </c>
      <c r="Q15">
        <f t="shared" si="1"/>
        <v>12</v>
      </c>
    </row>
    <row r="16" spans="1:17" x14ac:dyDescent="0.45">
      <c r="A16" s="1">
        <v>14</v>
      </c>
      <c r="B16" t="s">
        <v>10</v>
      </c>
      <c r="C16" t="s">
        <v>46</v>
      </c>
      <c r="D16" t="s">
        <v>47</v>
      </c>
      <c r="E16" t="s">
        <v>1394</v>
      </c>
      <c r="F16" s="1" t="s">
        <v>172</v>
      </c>
      <c r="G16" t="s">
        <v>1395</v>
      </c>
      <c r="H16" t="s">
        <v>49</v>
      </c>
      <c r="I16" s="1" t="s">
        <v>858</v>
      </c>
      <c r="J16" t="s">
        <v>858</v>
      </c>
      <c r="K16" t="s">
        <v>1382</v>
      </c>
      <c r="L16" s="4" t="s">
        <v>33</v>
      </c>
      <c r="M16" t="s">
        <v>1396</v>
      </c>
      <c r="N16" s="1" t="s">
        <v>499</v>
      </c>
      <c r="O16" s="4" t="s">
        <v>33</v>
      </c>
      <c r="P16">
        <f t="shared" si="0"/>
        <v>37.54</v>
      </c>
      <c r="Q16">
        <f t="shared" si="1"/>
        <v>14</v>
      </c>
    </row>
    <row r="17" spans="1:17" x14ac:dyDescent="0.45">
      <c r="A17" s="1">
        <v>15</v>
      </c>
      <c r="B17" t="s">
        <v>10</v>
      </c>
      <c r="C17" t="s">
        <v>859</v>
      </c>
      <c r="D17" t="s">
        <v>47</v>
      </c>
      <c r="E17" t="s">
        <v>860</v>
      </c>
      <c r="F17" s="1" t="s">
        <v>443</v>
      </c>
      <c r="G17" t="s">
        <v>861</v>
      </c>
      <c r="H17" t="s">
        <v>862</v>
      </c>
      <c r="I17" s="1" t="s">
        <v>520</v>
      </c>
      <c r="J17" t="s">
        <v>13</v>
      </c>
      <c r="K17" t="s">
        <v>14</v>
      </c>
      <c r="L17" s="4" t="s">
        <v>14</v>
      </c>
      <c r="M17" t="s">
        <v>520</v>
      </c>
      <c r="N17" s="1" t="s">
        <v>515</v>
      </c>
      <c r="O17" s="4" t="s">
        <v>33</v>
      </c>
      <c r="P17">
        <f t="shared" si="0"/>
        <v>37.57</v>
      </c>
      <c r="Q17">
        <f t="shared" si="1"/>
        <v>15</v>
      </c>
    </row>
    <row r="18" spans="1:17" x14ac:dyDescent="0.45">
      <c r="A18" s="1">
        <v>16</v>
      </c>
      <c r="B18" t="s">
        <v>68</v>
      </c>
      <c r="C18" t="s">
        <v>62</v>
      </c>
      <c r="D18" t="s">
        <v>11</v>
      </c>
      <c r="E18" t="s">
        <v>558</v>
      </c>
      <c r="F18" s="1" t="s">
        <v>259</v>
      </c>
      <c r="G18" t="s">
        <v>559</v>
      </c>
      <c r="H18" t="s">
        <v>496</v>
      </c>
      <c r="I18" s="1" t="s">
        <v>1397</v>
      </c>
      <c r="J18" t="s">
        <v>1397</v>
      </c>
      <c r="K18" t="s">
        <v>857</v>
      </c>
      <c r="L18" s="4" t="s">
        <v>33</v>
      </c>
      <c r="M18" t="s">
        <v>13</v>
      </c>
      <c r="N18" s="1" t="s">
        <v>14</v>
      </c>
      <c r="O18" s="4" t="s">
        <v>14</v>
      </c>
      <c r="P18">
        <f t="shared" si="0"/>
        <v>37.72</v>
      </c>
      <c r="Q18">
        <f t="shared" si="1"/>
        <v>16</v>
      </c>
    </row>
    <row r="19" spans="1:17" x14ac:dyDescent="0.45">
      <c r="A19" s="1">
        <v>17</v>
      </c>
      <c r="B19" t="s">
        <v>10</v>
      </c>
      <c r="C19" t="s">
        <v>140</v>
      </c>
      <c r="D19" t="s">
        <v>47</v>
      </c>
      <c r="E19" t="s">
        <v>290</v>
      </c>
      <c r="F19" s="1" t="s">
        <v>303</v>
      </c>
      <c r="G19" t="s">
        <v>291</v>
      </c>
      <c r="H19" t="s">
        <v>199</v>
      </c>
      <c r="I19" s="1" t="s">
        <v>863</v>
      </c>
      <c r="J19" t="s">
        <v>863</v>
      </c>
      <c r="K19" t="s">
        <v>855</v>
      </c>
      <c r="L19" s="4" t="s">
        <v>33</v>
      </c>
      <c r="M19" t="s">
        <v>522</v>
      </c>
      <c r="N19" s="1" t="s">
        <v>514</v>
      </c>
      <c r="O19" s="4" t="s">
        <v>25</v>
      </c>
      <c r="P19">
        <f t="shared" si="0"/>
        <v>37.729999999999997</v>
      </c>
      <c r="Q19">
        <f t="shared" si="1"/>
        <v>17</v>
      </c>
    </row>
    <row r="20" spans="1:17" x14ac:dyDescent="0.45">
      <c r="A20" s="1">
        <v>18</v>
      </c>
      <c r="B20" t="s">
        <v>10</v>
      </c>
      <c r="C20" t="s">
        <v>140</v>
      </c>
      <c r="D20" t="s">
        <v>47</v>
      </c>
      <c r="E20" t="s">
        <v>523</v>
      </c>
      <c r="F20" s="1" t="s">
        <v>304</v>
      </c>
      <c r="G20" t="s">
        <v>524</v>
      </c>
      <c r="H20" t="s">
        <v>199</v>
      </c>
      <c r="I20" s="1" t="s">
        <v>525</v>
      </c>
      <c r="J20" t="s">
        <v>864</v>
      </c>
      <c r="K20" t="s">
        <v>855</v>
      </c>
      <c r="L20" s="4" t="s">
        <v>33</v>
      </c>
      <c r="M20" t="s">
        <v>525</v>
      </c>
      <c r="N20" s="1" t="s">
        <v>515</v>
      </c>
      <c r="O20" s="4" t="s">
        <v>33</v>
      </c>
      <c r="P20">
        <f t="shared" si="0"/>
        <v>38.32</v>
      </c>
      <c r="Q20">
        <f t="shared" si="1"/>
        <v>18</v>
      </c>
    </row>
    <row r="21" spans="1:17" x14ac:dyDescent="0.45">
      <c r="A21" s="1">
        <v>19</v>
      </c>
      <c r="B21" t="s">
        <v>10</v>
      </c>
      <c r="C21" t="s">
        <v>132</v>
      </c>
      <c r="D21" t="s">
        <v>47</v>
      </c>
      <c r="E21" t="s">
        <v>865</v>
      </c>
      <c r="F21" s="1" t="s">
        <v>449</v>
      </c>
      <c r="G21" t="s">
        <v>866</v>
      </c>
      <c r="H21" t="s">
        <v>283</v>
      </c>
      <c r="I21" s="1" t="s">
        <v>867</v>
      </c>
      <c r="J21" t="s">
        <v>1398</v>
      </c>
      <c r="K21" t="s">
        <v>1382</v>
      </c>
      <c r="L21" s="4" t="s">
        <v>33</v>
      </c>
      <c r="M21" t="s">
        <v>867</v>
      </c>
      <c r="N21" s="1" t="s">
        <v>514</v>
      </c>
      <c r="O21" s="4" t="s">
        <v>25</v>
      </c>
      <c r="P21">
        <f t="shared" si="0"/>
        <v>38.35</v>
      </c>
      <c r="Q21">
        <f t="shared" si="1"/>
        <v>19</v>
      </c>
    </row>
    <row r="22" spans="1:17" x14ac:dyDescent="0.45">
      <c r="A22" s="1">
        <v>20</v>
      </c>
      <c r="B22" t="s">
        <v>10</v>
      </c>
      <c r="C22" t="s">
        <v>140</v>
      </c>
      <c r="D22" t="s">
        <v>47</v>
      </c>
      <c r="E22" t="s">
        <v>281</v>
      </c>
      <c r="F22" s="1" t="s">
        <v>271</v>
      </c>
      <c r="G22" t="s">
        <v>282</v>
      </c>
      <c r="H22" t="s">
        <v>199</v>
      </c>
      <c r="I22" s="1" t="s">
        <v>864</v>
      </c>
      <c r="J22" t="s">
        <v>864</v>
      </c>
      <c r="K22" t="s">
        <v>855</v>
      </c>
      <c r="L22" s="4" t="s">
        <v>33</v>
      </c>
      <c r="M22" t="s">
        <v>526</v>
      </c>
      <c r="N22" s="1" t="s">
        <v>499</v>
      </c>
      <c r="O22" s="4" t="s">
        <v>33</v>
      </c>
      <c r="P22">
        <f t="shared" si="0"/>
        <v>38.36</v>
      </c>
      <c r="Q22">
        <f t="shared" si="1"/>
        <v>20</v>
      </c>
    </row>
    <row r="23" spans="1:17" x14ac:dyDescent="0.45">
      <c r="A23" s="1">
        <v>21</v>
      </c>
      <c r="B23" t="s">
        <v>10</v>
      </c>
      <c r="C23" t="s">
        <v>46</v>
      </c>
      <c r="D23" t="s">
        <v>47</v>
      </c>
      <c r="E23" t="s">
        <v>284</v>
      </c>
      <c r="F23" s="1" t="s">
        <v>76</v>
      </c>
      <c r="G23" t="s">
        <v>285</v>
      </c>
      <c r="H23" t="s">
        <v>49</v>
      </c>
      <c r="I23" s="1" t="s">
        <v>1399</v>
      </c>
      <c r="J23" t="s">
        <v>1399</v>
      </c>
      <c r="K23" t="s">
        <v>1382</v>
      </c>
      <c r="L23" s="4" t="s">
        <v>33</v>
      </c>
      <c r="M23" t="s">
        <v>528</v>
      </c>
      <c r="N23" s="1" t="s">
        <v>513</v>
      </c>
      <c r="O23" s="4" t="s">
        <v>34</v>
      </c>
      <c r="P23">
        <f t="shared" si="0"/>
        <v>38.4</v>
      </c>
      <c r="Q23">
        <f t="shared" si="1"/>
        <v>21</v>
      </c>
    </row>
    <row r="24" spans="1:17" x14ac:dyDescent="0.45">
      <c r="A24" s="1">
        <v>22</v>
      </c>
      <c r="B24" t="s">
        <v>10</v>
      </c>
      <c r="C24" t="s">
        <v>273</v>
      </c>
      <c r="D24" t="s">
        <v>47</v>
      </c>
      <c r="E24" t="s">
        <v>1400</v>
      </c>
      <c r="F24" s="1" t="s">
        <v>254</v>
      </c>
      <c r="G24" t="s">
        <v>1401</v>
      </c>
      <c r="H24" t="s">
        <v>1402</v>
      </c>
      <c r="I24" s="1" t="s">
        <v>1403</v>
      </c>
      <c r="J24" t="s">
        <v>13</v>
      </c>
      <c r="K24" t="s">
        <v>14</v>
      </c>
      <c r="L24" s="4" t="s">
        <v>14</v>
      </c>
      <c r="M24" t="s">
        <v>1403</v>
      </c>
      <c r="N24" s="1" t="s">
        <v>515</v>
      </c>
      <c r="O24" s="4" t="s">
        <v>33</v>
      </c>
      <c r="P24">
        <f t="shared" si="0"/>
        <v>38.57</v>
      </c>
      <c r="Q24">
        <f t="shared" si="1"/>
        <v>22</v>
      </c>
    </row>
    <row r="25" spans="1:17" x14ac:dyDescent="0.45">
      <c r="A25" s="1">
        <v>23</v>
      </c>
      <c r="B25" t="s">
        <v>10</v>
      </c>
      <c r="C25" t="s">
        <v>18</v>
      </c>
      <c r="D25" t="s">
        <v>47</v>
      </c>
      <c r="E25" t="s">
        <v>1404</v>
      </c>
      <c r="F25" s="1" t="s">
        <v>308</v>
      </c>
      <c r="G25" t="s">
        <v>1405</v>
      </c>
      <c r="H25" t="s">
        <v>61</v>
      </c>
      <c r="I25" s="1" t="s">
        <v>1406</v>
      </c>
      <c r="J25" t="s">
        <v>1406</v>
      </c>
      <c r="K25" t="s">
        <v>1382</v>
      </c>
      <c r="L25" s="4" t="s">
        <v>33</v>
      </c>
      <c r="M25" t="s">
        <v>1407</v>
      </c>
      <c r="N25" s="1" t="s">
        <v>532</v>
      </c>
      <c r="O25" s="4" t="s">
        <v>33</v>
      </c>
      <c r="P25">
        <f t="shared" si="0"/>
        <v>38.6</v>
      </c>
      <c r="Q25">
        <f t="shared" si="1"/>
        <v>23</v>
      </c>
    </row>
    <row r="26" spans="1:17" x14ac:dyDescent="0.45">
      <c r="A26" s="1">
        <v>24</v>
      </c>
      <c r="B26" t="s">
        <v>10</v>
      </c>
      <c r="C26" t="s">
        <v>18</v>
      </c>
      <c r="D26" t="s">
        <v>47</v>
      </c>
      <c r="E26" t="s">
        <v>391</v>
      </c>
      <c r="F26" s="1" t="s">
        <v>270</v>
      </c>
      <c r="G26" t="s">
        <v>393</v>
      </c>
      <c r="H26" t="s">
        <v>61</v>
      </c>
      <c r="I26" s="1" t="s">
        <v>1408</v>
      </c>
      <c r="J26" t="s">
        <v>1408</v>
      </c>
      <c r="K26" t="s">
        <v>1382</v>
      </c>
      <c r="L26" s="4" t="s">
        <v>33</v>
      </c>
      <c r="M26" t="s">
        <v>527</v>
      </c>
      <c r="N26" s="1" t="s">
        <v>514</v>
      </c>
      <c r="O26" s="4" t="s">
        <v>25</v>
      </c>
      <c r="P26">
        <f t="shared" si="0"/>
        <v>38.71</v>
      </c>
      <c r="Q26">
        <f t="shared" si="1"/>
        <v>24</v>
      </c>
    </row>
    <row r="27" spans="1:17" x14ac:dyDescent="0.45">
      <c r="A27" s="1">
        <v>25</v>
      </c>
      <c r="B27" t="s">
        <v>10</v>
      </c>
      <c r="C27" t="s">
        <v>12</v>
      </c>
      <c r="D27" t="s">
        <v>47</v>
      </c>
      <c r="E27" t="s">
        <v>419</v>
      </c>
      <c r="F27" s="1" t="s">
        <v>272</v>
      </c>
      <c r="G27" t="s">
        <v>420</v>
      </c>
      <c r="H27" t="s">
        <v>75</v>
      </c>
      <c r="I27" s="1" t="s">
        <v>868</v>
      </c>
      <c r="J27" t="s">
        <v>868</v>
      </c>
      <c r="K27" t="s">
        <v>855</v>
      </c>
      <c r="L27" s="4" t="s">
        <v>33</v>
      </c>
      <c r="M27" t="s">
        <v>387</v>
      </c>
      <c r="N27" s="1" t="s">
        <v>515</v>
      </c>
      <c r="O27" s="4" t="s">
        <v>33</v>
      </c>
      <c r="P27">
        <f t="shared" si="0"/>
        <v>38.72</v>
      </c>
      <c r="Q27">
        <f t="shared" si="1"/>
        <v>25</v>
      </c>
    </row>
    <row r="28" spans="1:17" x14ac:dyDescent="0.45">
      <c r="A28" s="1">
        <v>26</v>
      </c>
      <c r="B28" t="s">
        <v>10</v>
      </c>
      <c r="C28" t="s">
        <v>86</v>
      </c>
      <c r="D28" t="s">
        <v>11</v>
      </c>
      <c r="E28" t="s">
        <v>87</v>
      </c>
      <c r="F28" s="1" t="s">
        <v>253</v>
      </c>
      <c r="G28" t="s">
        <v>88</v>
      </c>
      <c r="H28" t="s">
        <v>89</v>
      </c>
      <c r="I28" s="1" t="s">
        <v>869</v>
      </c>
      <c r="J28" t="s">
        <v>1409</v>
      </c>
      <c r="K28" t="s">
        <v>1382</v>
      </c>
      <c r="L28" s="4" t="s">
        <v>33</v>
      </c>
      <c r="M28" t="s">
        <v>869</v>
      </c>
      <c r="N28" s="1" t="s">
        <v>507</v>
      </c>
      <c r="O28" s="4" t="s">
        <v>33</v>
      </c>
      <c r="P28">
        <f t="shared" si="0"/>
        <v>39.01</v>
      </c>
      <c r="Q28">
        <f t="shared" si="1"/>
        <v>26</v>
      </c>
    </row>
    <row r="29" spans="1:17" x14ac:dyDescent="0.45">
      <c r="A29" s="1">
        <v>27</v>
      </c>
      <c r="B29" t="s">
        <v>10</v>
      </c>
      <c r="C29" t="s">
        <v>223</v>
      </c>
      <c r="D29" t="s">
        <v>47</v>
      </c>
      <c r="E29" t="s">
        <v>529</v>
      </c>
      <c r="F29" s="1" t="s">
        <v>215</v>
      </c>
      <c r="G29" t="s">
        <v>530</v>
      </c>
      <c r="H29" t="s">
        <v>294</v>
      </c>
      <c r="I29" s="1" t="s">
        <v>531</v>
      </c>
      <c r="J29" t="s">
        <v>870</v>
      </c>
      <c r="K29" t="s">
        <v>855</v>
      </c>
      <c r="L29" s="4" t="s">
        <v>33</v>
      </c>
      <c r="M29" t="s">
        <v>531</v>
      </c>
      <c r="N29" s="1" t="s">
        <v>514</v>
      </c>
      <c r="O29" s="4" t="s">
        <v>25</v>
      </c>
      <c r="P29">
        <f t="shared" si="0"/>
        <v>39.22</v>
      </c>
      <c r="Q29">
        <f t="shared" si="1"/>
        <v>27</v>
      </c>
    </row>
    <row r="30" spans="1:17" x14ac:dyDescent="0.45">
      <c r="A30" s="1">
        <v>28</v>
      </c>
      <c r="B30" t="s">
        <v>10</v>
      </c>
      <c r="C30" t="s">
        <v>92</v>
      </c>
      <c r="D30" t="s">
        <v>47</v>
      </c>
      <c r="E30" t="s">
        <v>720</v>
      </c>
      <c r="F30" s="1" t="s">
        <v>435</v>
      </c>
      <c r="G30" t="s">
        <v>721</v>
      </c>
      <c r="H30" t="s">
        <v>337</v>
      </c>
      <c r="I30" s="1" t="s">
        <v>722</v>
      </c>
      <c r="J30" t="s">
        <v>1410</v>
      </c>
      <c r="K30" t="s">
        <v>1382</v>
      </c>
      <c r="L30" s="4" t="s">
        <v>33</v>
      </c>
      <c r="M30" t="s">
        <v>722</v>
      </c>
      <c r="N30" s="1" t="s">
        <v>514</v>
      </c>
      <c r="O30" s="4" t="s">
        <v>25</v>
      </c>
      <c r="P30">
        <f t="shared" si="0"/>
        <v>39.229999999999997</v>
      </c>
      <c r="Q30">
        <f t="shared" si="1"/>
        <v>28</v>
      </c>
    </row>
    <row r="31" spans="1:17" x14ac:dyDescent="0.45">
      <c r="A31" s="1">
        <v>29</v>
      </c>
      <c r="B31" t="s">
        <v>10</v>
      </c>
      <c r="C31" t="s">
        <v>140</v>
      </c>
      <c r="D31" t="s">
        <v>47</v>
      </c>
      <c r="E31" t="s">
        <v>439</v>
      </c>
      <c r="F31" s="1" t="s">
        <v>280</v>
      </c>
      <c r="G31" t="s">
        <v>441</v>
      </c>
      <c r="H31" t="s">
        <v>199</v>
      </c>
      <c r="I31" s="1" t="s">
        <v>1411</v>
      </c>
      <c r="J31" t="s">
        <v>1412</v>
      </c>
      <c r="K31" t="s">
        <v>855</v>
      </c>
      <c r="L31" s="4" t="s">
        <v>33</v>
      </c>
      <c r="M31" t="s">
        <v>1411</v>
      </c>
      <c r="N31" s="1" t="s">
        <v>521</v>
      </c>
      <c r="O31" s="4" t="s">
        <v>33</v>
      </c>
      <c r="P31">
        <f t="shared" si="0"/>
        <v>39.32</v>
      </c>
      <c r="Q31">
        <f t="shared" si="1"/>
        <v>29</v>
      </c>
    </row>
    <row r="32" spans="1:17" x14ac:dyDescent="0.45">
      <c r="A32" s="1">
        <v>30</v>
      </c>
      <c r="B32" t="s">
        <v>10</v>
      </c>
      <c r="C32" t="s">
        <v>12</v>
      </c>
      <c r="D32" t="s">
        <v>47</v>
      </c>
      <c r="E32" t="s">
        <v>533</v>
      </c>
      <c r="F32" s="1" t="s">
        <v>315</v>
      </c>
      <c r="G32" t="s">
        <v>534</v>
      </c>
      <c r="H32" t="s">
        <v>75</v>
      </c>
      <c r="I32" s="1" t="s">
        <v>871</v>
      </c>
      <c r="J32" t="s">
        <v>871</v>
      </c>
      <c r="K32" t="s">
        <v>855</v>
      </c>
      <c r="L32" s="4" t="s">
        <v>33</v>
      </c>
      <c r="M32" t="s">
        <v>535</v>
      </c>
      <c r="N32" s="1" t="s">
        <v>499</v>
      </c>
      <c r="O32" s="4" t="s">
        <v>33</v>
      </c>
      <c r="P32">
        <f t="shared" si="0"/>
        <v>39.54</v>
      </c>
      <c r="Q32">
        <f t="shared" si="1"/>
        <v>30</v>
      </c>
    </row>
    <row r="33" spans="1:17" x14ac:dyDescent="0.45">
      <c r="A33" s="1">
        <v>31</v>
      </c>
      <c r="B33" t="s">
        <v>10</v>
      </c>
      <c r="C33" t="s">
        <v>140</v>
      </c>
      <c r="D33" t="s">
        <v>47</v>
      </c>
      <c r="E33" t="s">
        <v>394</v>
      </c>
      <c r="F33" s="1" t="s">
        <v>275</v>
      </c>
      <c r="G33" t="s">
        <v>396</v>
      </c>
      <c r="H33" t="s">
        <v>199</v>
      </c>
      <c r="I33" s="1" t="s">
        <v>1413</v>
      </c>
      <c r="J33" t="s">
        <v>1407</v>
      </c>
      <c r="K33" t="s">
        <v>855</v>
      </c>
      <c r="L33" s="4" t="s">
        <v>33</v>
      </c>
      <c r="M33" t="s">
        <v>1413</v>
      </c>
      <c r="N33" s="1" t="s">
        <v>514</v>
      </c>
      <c r="O33" s="4" t="s">
        <v>25</v>
      </c>
      <c r="P33">
        <f t="shared" si="0"/>
        <v>39.909999999999997</v>
      </c>
      <c r="Q33">
        <f t="shared" si="1"/>
        <v>31</v>
      </c>
    </row>
    <row r="34" spans="1:17" x14ac:dyDescent="0.45">
      <c r="A34" s="1">
        <v>32</v>
      </c>
      <c r="B34" t="s">
        <v>10</v>
      </c>
      <c r="C34" t="s">
        <v>750</v>
      </c>
      <c r="D34" t="s">
        <v>47</v>
      </c>
      <c r="E34" t="s">
        <v>751</v>
      </c>
      <c r="F34" s="1" t="s">
        <v>39</v>
      </c>
      <c r="G34" t="s">
        <v>752</v>
      </c>
      <c r="H34" t="s">
        <v>753</v>
      </c>
      <c r="I34" s="1" t="s">
        <v>1414</v>
      </c>
      <c r="J34" t="s">
        <v>13</v>
      </c>
      <c r="K34" t="s">
        <v>14</v>
      </c>
      <c r="L34" s="4" t="s">
        <v>14</v>
      </c>
      <c r="M34" t="s">
        <v>1414</v>
      </c>
      <c r="N34" s="1" t="s">
        <v>516</v>
      </c>
      <c r="O34" s="4" t="s">
        <v>33</v>
      </c>
      <c r="P34">
        <f t="shared" si="0"/>
        <v>40.18</v>
      </c>
      <c r="Q34">
        <f t="shared" si="1"/>
        <v>32</v>
      </c>
    </row>
    <row r="35" spans="1:17" x14ac:dyDescent="0.45">
      <c r="A35" s="1">
        <v>33</v>
      </c>
      <c r="B35" t="s">
        <v>10</v>
      </c>
      <c r="C35" t="s">
        <v>160</v>
      </c>
      <c r="D35" t="s">
        <v>47</v>
      </c>
      <c r="E35" t="s">
        <v>1415</v>
      </c>
      <c r="F35" s="1" t="s">
        <v>417</v>
      </c>
      <c r="G35" t="s">
        <v>1416</v>
      </c>
      <c r="H35" t="s">
        <v>1417</v>
      </c>
      <c r="I35" s="1" t="s">
        <v>1418</v>
      </c>
      <c r="J35" t="s">
        <v>13</v>
      </c>
      <c r="K35" t="s">
        <v>14</v>
      </c>
      <c r="L35" s="4" t="s">
        <v>14</v>
      </c>
      <c r="M35" t="s">
        <v>1418</v>
      </c>
      <c r="N35" s="1" t="s">
        <v>515</v>
      </c>
      <c r="O35" s="4" t="s">
        <v>33</v>
      </c>
      <c r="P35">
        <f t="shared" si="0"/>
        <v>40.619999999999997</v>
      </c>
      <c r="Q35">
        <f t="shared" si="1"/>
        <v>33</v>
      </c>
    </row>
    <row r="36" spans="1:17" x14ac:dyDescent="0.45">
      <c r="A36" s="1">
        <v>34</v>
      </c>
      <c r="B36" t="s">
        <v>10</v>
      </c>
      <c r="C36" t="s">
        <v>139</v>
      </c>
      <c r="D36" t="s">
        <v>47</v>
      </c>
      <c r="E36" t="s">
        <v>295</v>
      </c>
      <c r="F36" s="1" t="s">
        <v>276</v>
      </c>
      <c r="G36" t="s">
        <v>296</v>
      </c>
      <c r="H36" t="s">
        <v>297</v>
      </c>
      <c r="I36" s="1" t="s">
        <v>872</v>
      </c>
      <c r="J36" t="s">
        <v>872</v>
      </c>
      <c r="K36" t="s">
        <v>855</v>
      </c>
      <c r="L36" s="4" t="s">
        <v>33</v>
      </c>
      <c r="M36" t="s">
        <v>536</v>
      </c>
      <c r="N36" s="1" t="s">
        <v>521</v>
      </c>
      <c r="O36" s="4" t="s">
        <v>33</v>
      </c>
      <c r="P36">
        <f t="shared" si="0"/>
        <v>40.92</v>
      </c>
      <c r="Q36">
        <f t="shared" si="1"/>
        <v>34</v>
      </c>
    </row>
    <row r="37" spans="1:17" x14ac:dyDescent="0.45">
      <c r="A37" s="1">
        <v>35</v>
      </c>
      <c r="B37" t="s">
        <v>10</v>
      </c>
      <c r="C37" t="s">
        <v>17</v>
      </c>
      <c r="D37" t="s">
        <v>47</v>
      </c>
      <c r="E37" t="s">
        <v>612</v>
      </c>
      <c r="F37" s="1" t="s">
        <v>368</v>
      </c>
      <c r="G37" t="s">
        <v>613</v>
      </c>
      <c r="H37" t="s">
        <v>207</v>
      </c>
      <c r="I37" s="1" t="s">
        <v>462</v>
      </c>
      <c r="J37" t="s">
        <v>462</v>
      </c>
      <c r="K37" t="s">
        <v>855</v>
      </c>
      <c r="L37" s="4" t="s">
        <v>33</v>
      </c>
      <c r="M37" t="s">
        <v>727</v>
      </c>
      <c r="N37" s="1" t="s">
        <v>537</v>
      </c>
      <c r="O37" s="4" t="s">
        <v>33</v>
      </c>
      <c r="P37">
        <f t="shared" si="0"/>
        <v>40.96</v>
      </c>
      <c r="Q37">
        <f t="shared" si="1"/>
        <v>35</v>
      </c>
    </row>
    <row r="38" spans="1:17" x14ac:dyDescent="0.45">
      <c r="A38" s="1">
        <v>36</v>
      </c>
      <c r="B38" t="s">
        <v>10</v>
      </c>
      <c r="C38" t="s">
        <v>36</v>
      </c>
      <c r="D38" t="s">
        <v>47</v>
      </c>
      <c r="E38" t="s">
        <v>873</v>
      </c>
      <c r="F38" s="1" t="s">
        <v>404</v>
      </c>
      <c r="G38" t="s">
        <v>874</v>
      </c>
      <c r="H38" t="s">
        <v>430</v>
      </c>
      <c r="I38" s="1" t="s">
        <v>875</v>
      </c>
      <c r="J38" t="s">
        <v>13</v>
      </c>
      <c r="K38" t="s">
        <v>14</v>
      </c>
      <c r="L38" s="4" t="s">
        <v>14</v>
      </c>
      <c r="M38" t="s">
        <v>875</v>
      </c>
      <c r="N38" s="1" t="s">
        <v>537</v>
      </c>
      <c r="O38" s="4" t="s">
        <v>33</v>
      </c>
      <c r="P38">
        <f t="shared" si="0"/>
        <v>41.16</v>
      </c>
      <c r="Q38">
        <f t="shared" si="1"/>
        <v>36</v>
      </c>
    </row>
    <row r="39" spans="1:17" x14ac:dyDescent="0.45">
      <c r="A39" s="1">
        <v>37</v>
      </c>
      <c r="B39" t="s">
        <v>10</v>
      </c>
      <c r="C39" t="s">
        <v>143</v>
      </c>
      <c r="D39" t="s">
        <v>47</v>
      </c>
      <c r="E39" t="s">
        <v>876</v>
      </c>
      <c r="F39" s="1" t="s">
        <v>446</v>
      </c>
      <c r="G39" t="s">
        <v>877</v>
      </c>
      <c r="H39" t="s">
        <v>292</v>
      </c>
      <c r="I39" s="1" t="s">
        <v>878</v>
      </c>
      <c r="J39" t="s">
        <v>13</v>
      </c>
      <c r="K39" t="s">
        <v>14</v>
      </c>
      <c r="L39" s="4" t="s">
        <v>14</v>
      </c>
      <c r="M39" t="s">
        <v>878</v>
      </c>
      <c r="N39" s="1" t="s">
        <v>514</v>
      </c>
      <c r="O39" s="4" t="s">
        <v>25</v>
      </c>
      <c r="P39">
        <f t="shared" si="0"/>
        <v>41.44</v>
      </c>
      <c r="Q39">
        <f t="shared" si="1"/>
        <v>37</v>
      </c>
    </row>
    <row r="40" spans="1:17" x14ac:dyDescent="0.45">
      <c r="A40" s="6">
        <v>38</v>
      </c>
      <c r="B40" t="s">
        <v>10</v>
      </c>
      <c r="C40" t="s">
        <v>142</v>
      </c>
      <c r="D40" t="s">
        <v>47</v>
      </c>
      <c r="E40" t="s">
        <v>879</v>
      </c>
      <c r="F40" s="1" t="s">
        <v>365</v>
      </c>
      <c r="G40" t="s">
        <v>880</v>
      </c>
      <c r="H40" t="s">
        <v>793</v>
      </c>
      <c r="I40" s="1" t="s">
        <v>881</v>
      </c>
      <c r="J40" t="s">
        <v>13</v>
      </c>
      <c r="K40" t="s">
        <v>14</v>
      </c>
      <c r="L40" s="4" t="s">
        <v>14</v>
      </c>
      <c r="M40" t="s">
        <v>881</v>
      </c>
      <c r="N40" s="1" t="s">
        <v>532</v>
      </c>
      <c r="O40" s="4" t="s">
        <v>33</v>
      </c>
      <c r="P40">
        <f t="shared" si="0"/>
        <v>41.56</v>
      </c>
      <c r="Q40">
        <f t="shared" si="1"/>
        <v>38</v>
      </c>
    </row>
    <row r="41" spans="1:17" x14ac:dyDescent="0.45">
      <c r="A41" s="6">
        <v>38</v>
      </c>
      <c r="B41" t="s">
        <v>10</v>
      </c>
      <c r="C41" t="s">
        <v>58</v>
      </c>
      <c r="D41" t="s">
        <v>47</v>
      </c>
      <c r="E41" t="s">
        <v>882</v>
      </c>
      <c r="F41" s="1" t="s">
        <v>99</v>
      </c>
      <c r="G41" t="s">
        <v>883</v>
      </c>
      <c r="H41" t="s">
        <v>827</v>
      </c>
      <c r="I41" s="1" t="s">
        <v>881</v>
      </c>
      <c r="J41" t="s">
        <v>13</v>
      </c>
      <c r="K41" t="s">
        <v>14</v>
      </c>
      <c r="L41" s="4" t="s">
        <v>14</v>
      </c>
      <c r="M41" t="s">
        <v>881</v>
      </c>
      <c r="N41" s="1" t="s">
        <v>532</v>
      </c>
      <c r="O41" s="4" t="s">
        <v>33</v>
      </c>
      <c r="P41">
        <f t="shared" si="0"/>
        <v>41.56</v>
      </c>
      <c r="Q41">
        <f t="shared" si="1"/>
        <v>38</v>
      </c>
    </row>
    <row r="42" spans="1:17" x14ac:dyDescent="0.45">
      <c r="A42" s="1">
        <v>40</v>
      </c>
      <c r="B42" t="s">
        <v>10</v>
      </c>
      <c r="C42" t="s">
        <v>17</v>
      </c>
      <c r="D42" t="s">
        <v>47</v>
      </c>
      <c r="E42" t="s">
        <v>884</v>
      </c>
      <c r="F42" s="1" t="s">
        <v>375</v>
      </c>
      <c r="G42" t="s">
        <v>885</v>
      </c>
      <c r="H42" t="s">
        <v>207</v>
      </c>
      <c r="I42" s="1" t="s">
        <v>886</v>
      </c>
      <c r="J42" t="s">
        <v>13</v>
      </c>
      <c r="K42" t="s">
        <v>14</v>
      </c>
      <c r="L42" s="4" t="s">
        <v>14</v>
      </c>
      <c r="M42" t="s">
        <v>886</v>
      </c>
      <c r="N42" s="1" t="s">
        <v>532</v>
      </c>
      <c r="O42" s="4" t="s">
        <v>33</v>
      </c>
      <c r="P42">
        <f t="shared" si="0"/>
        <v>41.63</v>
      </c>
      <c r="Q42">
        <f t="shared" si="1"/>
        <v>40</v>
      </c>
    </row>
    <row r="43" spans="1:17" x14ac:dyDescent="0.45">
      <c r="A43" s="1">
        <v>41</v>
      </c>
      <c r="B43" t="s">
        <v>10</v>
      </c>
      <c r="C43" t="s">
        <v>142</v>
      </c>
      <c r="D43" t="s">
        <v>47</v>
      </c>
      <c r="E43" t="s">
        <v>887</v>
      </c>
      <c r="F43" s="1" t="s">
        <v>440</v>
      </c>
      <c r="G43" t="s">
        <v>888</v>
      </c>
      <c r="H43" t="s">
        <v>793</v>
      </c>
      <c r="I43" s="1" t="s">
        <v>889</v>
      </c>
      <c r="J43" t="s">
        <v>13</v>
      </c>
      <c r="K43" t="s">
        <v>14</v>
      </c>
      <c r="L43" s="4" t="s">
        <v>14</v>
      </c>
      <c r="M43" t="s">
        <v>889</v>
      </c>
      <c r="N43" s="1" t="s">
        <v>514</v>
      </c>
      <c r="O43" s="4" t="s">
        <v>25</v>
      </c>
      <c r="P43">
        <f t="shared" si="0"/>
        <v>41.87</v>
      </c>
      <c r="Q43">
        <f t="shared" si="1"/>
        <v>41</v>
      </c>
    </row>
    <row r="44" spans="1:17" x14ac:dyDescent="0.45">
      <c r="A44" s="1">
        <v>42</v>
      </c>
      <c r="B44" t="s">
        <v>10</v>
      </c>
      <c r="C44" t="s">
        <v>73</v>
      </c>
      <c r="D44" t="s">
        <v>47</v>
      </c>
      <c r="E44" t="s">
        <v>890</v>
      </c>
      <c r="F44" s="1" t="s">
        <v>392</v>
      </c>
      <c r="G44" t="s">
        <v>891</v>
      </c>
      <c r="H44" t="s">
        <v>409</v>
      </c>
      <c r="I44" s="1" t="s">
        <v>892</v>
      </c>
      <c r="J44" t="s">
        <v>13</v>
      </c>
      <c r="K44" t="s">
        <v>14</v>
      </c>
      <c r="L44" s="4" t="s">
        <v>14</v>
      </c>
      <c r="M44" t="s">
        <v>892</v>
      </c>
      <c r="N44" s="1" t="s">
        <v>514</v>
      </c>
      <c r="O44" s="4" t="s">
        <v>25</v>
      </c>
      <c r="P44">
        <f t="shared" si="0"/>
        <v>41.97</v>
      </c>
      <c r="Q44">
        <f t="shared" si="1"/>
        <v>42</v>
      </c>
    </row>
    <row r="45" spans="1:17" x14ac:dyDescent="0.45">
      <c r="A45" s="1">
        <v>43</v>
      </c>
      <c r="B45" t="s">
        <v>10</v>
      </c>
      <c r="C45" t="s">
        <v>92</v>
      </c>
      <c r="D45" t="s">
        <v>47</v>
      </c>
      <c r="E45" t="s">
        <v>893</v>
      </c>
      <c r="F45" s="1" t="s">
        <v>376</v>
      </c>
      <c r="G45" t="s">
        <v>894</v>
      </c>
      <c r="H45" t="s">
        <v>337</v>
      </c>
      <c r="I45" s="1" t="s">
        <v>895</v>
      </c>
      <c r="J45" t="s">
        <v>13</v>
      </c>
      <c r="K45" t="s">
        <v>14</v>
      </c>
      <c r="L45" s="4" t="s">
        <v>14</v>
      </c>
      <c r="M45" t="s">
        <v>895</v>
      </c>
      <c r="N45" s="1" t="s">
        <v>532</v>
      </c>
      <c r="O45" s="4" t="s">
        <v>33</v>
      </c>
      <c r="P45">
        <f t="shared" si="0"/>
        <v>42.08</v>
      </c>
      <c r="Q45">
        <f t="shared" si="1"/>
        <v>43</v>
      </c>
    </row>
    <row r="46" spans="1:17" x14ac:dyDescent="0.45">
      <c r="A46" s="1">
        <v>44</v>
      </c>
      <c r="B46" t="s">
        <v>10</v>
      </c>
      <c r="C46" t="s">
        <v>167</v>
      </c>
      <c r="D46" t="s">
        <v>47</v>
      </c>
      <c r="E46" t="s">
        <v>538</v>
      </c>
      <c r="F46" s="1" t="s">
        <v>293</v>
      </c>
      <c r="G46" t="s">
        <v>539</v>
      </c>
      <c r="H46" t="s">
        <v>279</v>
      </c>
      <c r="I46" s="1" t="s">
        <v>896</v>
      </c>
      <c r="J46" t="s">
        <v>896</v>
      </c>
      <c r="K46" t="s">
        <v>857</v>
      </c>
      <c r="L46" s="4" t="s">
        <v>33</v>
      </c>
      <c r="M46" t="s">
        <v>540</v>
      </c>
      <c r="N46" s="1" t="s">
        <v>532</v>
      </c>
      <c r="O46" s="4" t="s">
        <v>33</v>
      </c>
      <c r="P46">
        <f t="shared" si="0"/>
        <v>42.48</v>
      </c>
      <c r="Q46">
        <f t="shared" si="1"/>
        <v>44</v>
      </c>
    </row>
    <row r="47" spans="1:17" x14ac:dyDescent="0.45">
      <c r="A47" s="1">
        <v>45</v>
      </c>
      <c r="B47" t="s">
        <v>10</v>
      </c>
      <c r="C47" t="s">
        <v>241</v>
      </c>
      <c r="D47" t="s">
        <v>47</v>
      </c>
      <c r="E47" t="s">
        <v>728</v>
      </c>
      <c r="F47" s="1" t="s">
        <v>202</v>
      </c>
      <c r="G47" t="s">
        <v>729</v>
      </c>
      <c r="H47" t="s">
        <v>730</v>
      </c>
      <c r="I47" s="1" t="s">
        <v>632</v>
      </c>
      <c r="J47" t="s">
        <v>733</v>
      </c>
      <c r="K47" t="s">
        <v>855</v>
      </c>
      <c r="L47" s="4" t="s">
        <v>33</v>
      </c>
      <c r="M47" t="s">
        <v>632</v>
      </c>
      <c r="N47" s="1" t="s">
        <v>537</v>
      </c>
      <c r="O47" s="4" t="s">
        <v>33</v>
      </c>
      <c r="P47">
        <f t="shared" si="0"/>
        <v>42.59</v>
      </c>
      <c r="Q47">
        <f t="shared" si="1"/>
        <v>45</v>
      </c>
    </row>
    <row r="48" spans="1:17" x14ac:dyDescent="0.45">
      <c r="A48" s="1">
        <v>46</v>
      </c>
      <c r="B48" t="s">
        <v>10</v>
      </c>
      <c r="C48" t="s">
        <v>126</v>
      </c>
      <c r="D48" t="s">
        <v>47</v>
      </c>
      <c r="E48" t="s">
        <v>552</v>
      </c>
      <c r="F48" s="1" t="s">
        <v>302</v>
      </c>
      <c r="G48" t="s">
        <v>553</v>
      </c>
      <c r="H48" t="s">
        <v>551</v>
      </c>
      <c r="I48" s="1" t="s">
        <v>897</v>
      </c>
      <c r="J48" t="s">
        <v>897</v>
      </c>
      <c r="K48" t="s">
        <v>855</v>
      </c>
      <c r="L48" s="4" t="s">
        <v>33</v>
      </c>
      <c r="M48" t="s">
        <v>13</v>
      </c>
      <c r="N48" s="1" t="s">
        <v>14</v>
      </c>
      <c r="O48" s="4" t="s">
        <v>14</v>
      </c>
      <c r="P48">
        <f t="shared" si="0"/>
        <v>42.68</v>
      </c>
      <c r="Q48">
        <f t="shared" si="1"/>
        <v>46</v>
      </c>
    </row>
    <row r="49" spans="1:17" x14ac:dyDescent="0.45">
      <c r="A49" s="1">
        <v>47</v>
      </c>
      <c r="B49" t="s">
        <v>10</v>
      </c>
      <c r="C49" t="s">
        <v>142</v>
      </c>
      <c r="D49" t="s">
        <v>47</v>
      </c>
      <c r="E49" t="s">
        <v>902</v>
      </c>
      <c r="F49" s="1" t="s">
        <v>455</v>
      </c>
      <c r="G49" t="s">
        <v>903</v>
      </c>
      <c r="H49" t="s">
        <v>793</v>
      </c>
      <c r="I49" s="1" t="s">
        <v>904</v>
      </c>
      <c r="J49" t="s">
        <v>13</v>
      </c>
      <c r="K49" t="s">
        <v>14</v>
      </c>
      <c r="L49" s="4" t="s">
        <v>14</v>
      </c>
      <c r="M49" t="s">
        <v>904</v>
      </c>
      <c r="N49" s="1" t="s">
        <v>532</v>
      </c>
      <c r="O49" s="4" t="s">
        <v>33</v>
      </c>
      <c r="P49">
        <f t="shared" si="0"/>
        <v>43.19</v>
      </c>
      <c r="Q49">
        <f t="shared" si="1"/>
        <v>47</v>
      </c>
    </row>
    <row r="50" spans="1:17" x14ac:dyDescent="0.45">
      <c r="A50" s="1">
        <v>48</v>
      </c>
      <c r="B50" t="s">
        <v>10</v>
      </c>
      <c r="C50" t="s">
        <v>58</v>
      </c>
      <c r="D50" t="s">
        <v>47</v>
      </c>
      <c r="E50" t="s">
        <v>905</v>
      </c>
      <c r="F50" s="1" t="s">
        <v>437</v>
      </c>
      <c r="G50" t="s">
        <v>906</v>
      </c>
      <c r="H50" t="s">
        <v>827</v>
      </c>
      <c r="I50" s="1" t="s">
        <v>907</v>
      </c>
      <c r="J50" t="s">
        <v>13</v>
      </c>
      <c r="K50" t="s">
        <v>14</v>
      </c>
      <c r="L50" s="4" t="s">
        <v>14</v>
      </c>
      <c r="M50" t="s">
        <v>907</v>
      </c>
      <c r="N50" s="1" t="s">
        <v>532</v>
      </c>
      <c r="O50" s="4" t="s">
        <v>33</v>
      </c>
      <c r="P50">
        <f t="shared" si="0"/>
        <v>43.9</v>
      </c>
      <c r="Q50">
        <f t="shared" si="1"/>
        <v>48</v>
      </c>
    </row>
    <row r="51" spans="1:17" x14ac:dyDescent="0.45">
      <c r="A51" s="1">
        <v>49</v>
      </c>
      <c r="B51" t="s">
        <v>10</v>
      </c>
      <c r="C51" t="s">
        <v>15</v>
      </c>
      <c r="D51" t="s">
        <v>11</v>
      </c>
      <c r="E51" t="s">
        <v>908</v>
      </c>
      <c r="F51" s="1" t="s">
        <v>44</v>
      </c>
      <c r="G51" t="s">
        <v>909</v>
      </c>
      <c r="H51" t="s">
        <v>502</v>
      </c>
      <c r="I51" s="1" t="s">
        <v>910</v>
      </c>
      <c r="J51" t="s">
        <v>13</v>
      </c>
      <c r="K51" t="s">
        <v>14</v>
      </c>
      <c r="L51" s="4" t="s">
        <v>14</v>
      </c>
      <c r="M51" t="s">
        <v>910</v>
      </c>
      <c r="N51" s="1" t="s">
        <v>499</v>
      </c>
      <c r="O51" s="4" t="s">
        <v>33</v>
      </c>
      <c r="P51">
        <f t="shared" si="0"/>
        <v>44.26</v>
      </c>
      <c r="Q51">
        <f t="shared" si="1"/>
        <v>49</v>
      </c>
    </row>
    <row r="52" spans="1:17" x14ac:dyDescent="0.45">
      <c r="A52" s="1">
        <v>50</v>
      </c>
      <c r="B52" t="s">
        <v>10</v>
      </c>
      <c r="C52" t="s">
        <v>911</v>
      </c>
      <c r="D52" t="s">
        <v>47</v>
      </c>
      <c r="E52" t="s">
        <v>912</v>
      </c>
      <c r="F52" s="1" t="s">
        <v>400</v>
      </c>
      <c r="G52" t="s">
        <v>913</v>
      </c>
      <c r="H52" t="s">
        <v>914</v>
      </c>
      <c r="I52" s="1" t="s">
        <v>915</v>
      </c>
      <c r="J52" t="s">
        <v>13</v>
      </c>
      <c r="K52" t="s">
        <v>14</v>
      </c>
      <c r="L52" s="4" t="s">
        <v>14</v>
      </c>
      <c r="M52" t="s">
        <v>915</v>
      </c>
      <c r="N52" s="1" t="s">
        <v>499</v>
      </c>
      <c r="O52" s="4" t="s">
        <v>33</v>
      </c>
      <c r="P52">
        <f t="shared" si="0"/>
        <v>44.28</v>
      </c>
      <c r="Q52">
        <f t="shared" si="1"/>
        <v>50</v>
      </c>
    </row>
    <row r="53" spans="1:17" x14ac:dyDescent="0.45">
      <c r="A53" s="1">
        <v>51</v>
      </c>
      <c r="B53" t="s">
        <v>10</v>
      </c>
      <c r="C53" t="s">
        <v>58</v>
      </c>
      <c r="D53" t="s">
        <v>47</v>
      </c>
      <c r="E53" t="s">
        <v>916</v>
      </c>
      <c r="F53" s="1" t="s">
        <v>447</v>
      </c>
      <c r="G53" t="s">
        <v>917</v>
      </c>
      <c r="H53" t="s">
        <v>827</v>
      </c>
      <c r="I53" s="1" t="s">
        <v>918</v>
      </c>
      <c r="J53" t="s">
        <v>13</v>
      </c>
      <c r="K53" t="s">
        <v>14</v>
      </c>
      <c r="L53" s="4" t="s">
        <v>14</v>
      </c>
      <c r="M53" t="s">
        <v>918</v>
      </c>
      <c r="N53" s="1" t="s">
        <v>532</v>
      </c>
      <c r="O53" s="4" t="s">
        <v>33</v>
      </c>
      <c r="P53">
        <f t="shared" si="0"/>
        <v>44.52</v>
      </c>
      <c r="Q53">
        <f t="shared" si="1"/>
        <v>51</v>
      </c>
    </row>
    <row r="54" spans="1:17" x14ac:dyDescent="0.45">
      <c r="A54" s="1">
        <v>52</v>
      </c>
      <c r="B54" t="s">
        <v>10</v>
      </c>
      <c r="C54" t="s">
        <v>73</v>
      </c>
      <c r="D54" t="s">
        <v>47</v>
      </c>
      <c r="E54" t="s">
        <v>919</v>
      </c>
      <c r="F54" s="1" t="s">
        <v>442</v>
      </c>
      <c r="G54" t="s">
        <v>920</v>
      </c>
      <c r="H54" t="s">
        <v>409</v>
      </c>
      <c r="I54" s="1" t="s">
        <v>921</v>
      </c>
      <c r="J54" t="s">
        <v>13</v>
      </c>
      <c r="K54" t="s">
        <v>14</v>
      </c>
      <c r="L54" s="4" t="s">
        <v>14</v>
      </c>
      <c r="M54" t="s">
        <v>921</v>
      </c>
      <c r="N54" s="1" t="s">
        <v>513</v>
      </c>
      <c r="O54" s="4" t="s">
        <v>34</v>
      </c>
      <c r="P54">
        <f t="shared" si="0"/>
        <v>44.86</v>
      </c>
      <c r="Q54">
        <f t="shared" si="1"/>
        <v>52</v>
      </c>
    </row>
    <row r="55" spans="1:17" x14ac:dyDescent="0.45">
      <c r="A55" s="1">
        <v>53</v>
      </c>
      <c r="B55" t="s">
        <v>10</v>
      </c>
      <c r="C55" t="s">
        <v>23</v>
      </c>
      <c r="D55" t="s">
        <v>47</v>
      </c>
      <c r="E55" t="s">
        <v>922</v>
      </c>
      <c r="F55" s="1" t="s">
        <v>203</v>
      </c>
      <c r="G55" t="s">
        <v>923</v>
      </c>
      <c r="H55" t="s">
        <v>924</v>
      </c>
      <c r="I55" s="1" t="s">
        <v>925</v>
      </c>
      <c r="J55" t="s">
        <v>926</v>
      </c>
      <c r="K55" t="s">
        <v>857</v>
      </c>
      <c r="L55" s="4" t="s">
        <v>33</v>
      </c>
      <c r="M55" t="s">
        <v>925</v>
      </c>
      <c r="N55" s="1" t="s">
        <v>532</v>
      </c>
      <c r="O55" s="4" t="s">
        <v>33</v>
      </c>
      <c r="P55">
        <f t="shared" si="0"/>
        <v>44.93</v>
      </c>
      <c r="Q55">
        <f t="shared" si="1"/>
        <v>53</v>
      </c>
    </row>
    <row r="56" spans="1:17" x14ac:dyDescent="0.45">
      <c r="A56" s="1">
        <v>54</v>
      </c>
      <c r="B56" t="s">
        <v>10</v>
      </c>
      <c r="C56" t="s">
        <v>36</v>
      </c>
      <c r="D56" t="s">
        <v>47</v>
      </c>
      <c r="E56" t="s">
        <v>927</v>
      </c>
      <c r="F56" s="1" t="s">
        <v>411</v>
      </c>
      <c r="G56" t="s">
        <v>928</v>
      </c>
      <c r="H56" t="s">
        <v>430</v>
      </c>
      <c r="I56" s="1" t="s">
        <v>929</v>
      </c>
      <c r="J56" t="s">
        <v>13</v>
      </c>
      <c r="K56" t="s">
        <v>14</v>
      </c>
      <c r="L56" s="4" t="s">
        <v>14</v>
      </c>
      <c r="M56" t="s">
        <v>929</v>
      </c>
      <c r="N56" s="1" t="s">
        <v>532</v>
      </c>
      <c r="O56" s="4" t="s">
        <v>33</v>
      </c>
      <c r="P56">
        <f t="shared" si="0"/>
        <v>44.94</v>
      </c>
      <c r="Q56">
        <f t="shared" si="1"/>
        <v>54</v>
      </c>
    </row>
    <row r="57" spans="1:17" x14ac:dyDescent="0.45">
      <c r="A57" s="1">
        <v>55</v>
      </c>
      <c r="B57" t="s">
        <v>10</v>
      </c>
      <c r="C57" t="s">
        <v>45</v>
      </c>
      <c r="D57" t="s">
        <v>47</v>
      </c>
      <c r="E57" t="s">
        <v>930</v>
      </c>
      <c r="F57" s="1" t="s">
        <v>261</v>
      </c>
      <c r="G57" t="s">
        <v>931</v>
      </c>
      <c r="H57" t="s">
        <v>150</v>
      </c>
      <c r="I57" s="1" t="s">
        <v>932</v>
      </c>
      <c r="J57" t="s">
        <v>13</v>
      </c>
      <c r="K57" t="s">
        <v>14</v>
      </c>
      <c r="L57" s="4" t="s">
        <v>14</v>
      </c>
      <c r="M57" t="s">
        <v>932</v>
      </c>
      <c r="N57" s="1" t="s">
        <v>516</v>
      </c>
      <c r="O57" s="4" t="s">
        <v>33</v>
      </c>
      <c r="P57">
        <f t="shared" si="0"/>
        <v>44.97</v>
      </c>
      <c r="Q57">
        <f t="shared" si="1"/>
        <v>55</v>
      </c>
    </row>
    <row r="58" spans="1:17" x14ac:dyDescent="0.45">
      <c r="A58" s="1">
        <v>56</v>
      </c>
      <c r="B58" t="s">
        <v>10</v>
      </c>
      <c r="C58" t="s">
        <v>422</v>
      </c>
      <c r="D58" t="s">
        <v>47</v>
      </c>
      <c r="E58" t="s">
        <v>734</v>
      </c>
      <c r="F58" s="1" t="s">
        <v>211</v>
      </c>
      <c r="G58" t="s">
        <v>735</v>
      </c>
      <c r="H58" t="s">
        <v>736</v>
      </c>
      <c r="I58" s="1" t="s">
        <v>933</v>
      </c>
      <c r="J58" t="s">
        <v>933</v>
      </c>
      <c r="K58" t="s">
        <v>855</v>
      </c>
      <c r="L58" s="4" t="s">
        <v>33</v>
      </c>
      <c r="M58" t="s">
        <v>13</v>
      </c>
      <c r="N58" s="1" t="s">
        <v>14</v>
      </c>
      <c r="O58" s="4" t="s">
        <v>14</v>
      </c>
      <c r="P58">
        <f t="shared" si="0"/>
        <v>45.24</v>
      </c>
      <c r="Q58">
        <f t="shared" si="1"/>
        <v>56</v>
      </c>
    </row>
    <row r="59" spans="1:17" x14ac:dyDescent="0.45">
      <c r="A59" s="1">
        <v>57</v>
      </c>
      <c r="B59" t="s">
        <v>10</v>
      </c>
      <c r="C59" t="s">
        <v>934</v>
      </c>
      <c r="D59" t="s">
        <v>47</v>
      </c>
      <c r="E59" t="s">
        <v>935</v>
      </c>
      <c r="F59" s="1" t="s">
        <v>378</v>
      </c>
      <c r="G59" t="s">
        <v>936</v>
      </c>
      <c r="H59" t="s">
        <v>937</v>
      </c>
      <c r="I59" s="1" t="s">
        <v>938</v>
      </c>
      <c r="J59" t="s">
        <v>13</v>
      </c>
      <c r="K59" t="s">
        <v>14</v>
      </c>
      <c r="L59" s="4" t="s">
        <v>14</v>
      </c>
      <c r="M59" t="s">
        <v>938</v>
      </c>
      <c r="N59" s="1" t="s">
        <v>499</v>
      </c>
      <c r="O59" s="4" t="s">
        <v>33</v>
      </c>
      <c r="P59">
        <f t="shared" si="0"/>
        <v>46.89</v>
      </c>
      <c r="Q59">
        <f t="shared" si="1"/>
        <v>57</v>
      </c>
    </row>
    <row r="60" spans="1:17" x14ac:dyDescent="0.45">
      <c r="A60" s="1">
        <v>58</v>
      </c>
      <c r="B60" t="s">
        <v>10</v>
      </c>
      <c r="C60" t="s">
        <v>731</v>
      </c>
      <c r="D60" t="s">
        <v>47</v>
      </c>
      <c r="E60" t="s">
        <v>943</v>
      </c>
      <c r="F60" s="1" t="s">
        <v>240</v>
      </c>
      <c r="G60" t="s">
        <v>944</v>
      </c>
      <c r="H60" t="s">
        <v>732</v>
      </c>
      <c r="I60" s="1" t="s">
        <v>945</v>
      </c>
      <c r="J60" t="s">
        <v>13</v>
      </c>
      <c r="K60" t="s">
        <v>14</v>
      </c>
      <c r="L60" s="4" t="s">
        <v>14</v>
      </c>
      <c r="M60" t="s">
        <v>945</v>
      </c>
      <c r="N60" s="1" t="s">
        <v>499</v>
      </c>
      <c r="O60" s="4" t="s">
        <v>33</v>
      </c>
      <c r="P60">
        <f t="shared" si="0"/>
        <v>48.12</v>
      </c>
      <c r="Q60">
        <f t="shared" si="1"/>
        <v>58</v>
      </c>
    </row>
    <row r="61" spans="1:17" x14ac:dyDescent="0.45">
      <c r="A61" s="1">
        <v>59</v>
      </c>
      <c r="B61" t="s">
        <v>10</v>
      </c>
      <c r="C61" t="s">
        <v>17</v>
      </c>
      <c r="D61" t="s">
        <v>47</v>
      </c>
      <c r="E61" t="s">
        <v>541</v>
      </c>
      <c r="F61" s="1" t="s">
        <v>373</v>
      </c>
      <c r="G61" t="s">
        <v>542</v>
      </c>
      <c r="H61" t="s">
        <v>207</v>
      </c>
      <c r="I61" s="1" t="s">
        <v>946</v>
      </c>
      <c r="J61" t="s">
        <v>946</v>
      </c>
      <c r="K61" t="s">
        <v>855</v>
      </c>
      <c r="L61" s="4" t="s">
        <v>33</v>
      </c>
      <c r="M61" t="s">
        <v>543</v>
      </c>
      <c r="N61" s="1" t="s">
        <v>513</v>
      </c>
      <c r="O61" s="4" t="s">
        <v>34</v>
      </c>
      <c r="P61">
        <f t="shared" si="0"/>
        <v>49.47</v>
      </c>
      <c r="Q61">
        <f t="shared" si="1"/>
        <v>59</v>
      </c>
    </row>
    <row r="62" spans="1:17" x14ac:dyDescent="0.45">
      <c r="A62" s="1">
        <v>60</v>
      </c>
      <c r="B62" t="s">
        <v>10</v>
      </c>
      <c r="C62" t="s">
        <v>947</v>
      </c>
      <c r="D62" t="s">
        <v>47</v>
      </c>
      <c r="E62" t="s">
        <v>948</v>
      </c>
      <c r="F62" s="1" t="s">
        <v>349</v>
      </c>
      <c r="G62" t="s">
        <v>949</v>
      </c>
      <c r="H62" t="s">
        <v>950</v>
      </c>
      <c r="I62" s="1" t="s">
        <v>951</v>
      </c>
      <c r="J62" t="s">
        <v>13</v>
      </c>
      <c r="K62" t="s">
        <v>14</v>
      </c>
      <c r="L62" s="4" t="s">
        <v>14</v>
      </c>
      <c r="M62" t="s">
        <v>951</v>
      </c>
      <c r="N62" s="1" t="s">
        <v>516</v>
      </c>
      <c r="O62" s="4" t="s">
        <v>33</v>
      </c>
      <c r="P62">
        <f t="shared" si="0"/>
        <v>49.61</v>
      </c>
      <c r="Q62">
        <f t="shared" si="1"/>
        <v>60</v>
      </c>
    </row>
    <row r="63" spans="1:17" x14ac:dyDescent="0.45">
      <c r="A63" s="1">
        <v>61</v>
      </c>
      <c r="B63" t="s">
        <v>10</v>
      </c>
      <c r="C63" t="s">
        <v>303</v>
      </c>
      <c r="D63" t="s">
        <v>47</v>
      </c>
      <c r="E63" t="s">
        <v>952</v>
      </c>
      <c r="F63" s="1" t="s">
        <v>227</v>
      </c>
      <c r="G63" t="s">
        <v>953</v>
      </c>
      <c r="H63" t="s">
        <v>799</v>
      </c>
      <c r="I63" s="1" t="s">
        <v>954</v>
      </c>
      <c r="J63" t="s">
        <v>13</v>
      </c>
      <c r="K63" t="s">
        <v>14</v>
      </c>
      <c r="L63" s="4" t="s">
        <v>14</v>
      </c>
      <c r="M63" t="s">
        <v>954</v>
      </c>
      <c r="N63" s="1" t="s">
        <v>547</v>
      </c>
      <c r="O63" s="4" t="s">
        <v>548</v>
      </c>
      <c r="P63">
        <f t="shared" ref="P63:P66" si="2">I63*1</f>
        <v>50.52</v>
      </c>
      <c r="Q63">
        <f t="shared" ref="Q63:Q66" si="3">A63*1</f>
        <v>61</v>
      </c>
    </row>
    <row r="64" spans="1:17" x14ac:dyDescent="0.45">
      <c r="A64" s="1">
        <v>62</v>
      </c>
      <c r="B64" t="s">
        <v>10</v>
      </c>
      <c r="C64" t="s">
        <v>132</v>
      </c>
      <c r="D64" t="s">
        <v>47</v>
      </c>
      <c r="E64" t="s">
        <v>544</v>
      </c>
      <c r="F64" s="1" t="s">
        <v>451</v>
      </c>
      <c r="G64" t="s">
        <v>545</v>
      </c>
      <c r="H64" t="s">
        <v>283</v>
      </c>
      <c r="I64" s="1" t="s">
        <v>955</v>
      </c>
      <c r="J64" t="s">
        <v>955</v>
      </c>
      <c r="K64" t="s">
        <v>855</v>
      </c>
      <c r="L64" s="4" t="s">
        <v>33</v>
      </c>
      <c r="M64" t="s">
        <v>546</v>
      </c>
      <c r="N64" s="1" t="s">
        <v>547</v>
      </c>
      <c r="O64" s="4" t="s">
        <v>548</v>
      </c>
      <c r="P64">
        <f t="shared" si="2"/>
        <v>51.42</v>
      </c>
      <c r="Q64">
        <f t="shared" si="3"/>
        <v>62</v>
      </c>
    </row>
    <row r="65" spans="1:17" x14ac:dyDescent="0.45">
      <c r="A65" s="1">
        <v>63</v>
      </c>
      <c r="B65" t="s">
        <v>10</v>
      </c>
      <c r="C65" t="s">
        <v>956</v>
      </c>
      <c r="D65" t="s">
        <v>11</v>
      </c>
      <c r="E65" t="s">
        <v>957</v>
      </c>
      <c r="F65" s="1" t="s">
        <v>212</v>
      </c>
      <c r="G65" t="s">
        <v>958</v>
      </c>
      <c r="H65" t="s">
        <v>959</v>
      </c>
      <c r="I65" s="1" t="s">
        <v>960</v>
      </c>
      <c r="J65" t="s">
        <v>13</v>
      </c>
      <c r="K65" t="s">
        <v>14</v>
      </c>
      <c r="L65" s="4" t="s">
        <v>14</v>
      </c>
      <c r="M65" t="s">
        <v>960</v>
      </c>
      <c r="N65" s="1" t="s">
        <v>513</v>
      </c>
      <c r="O65" s="4" t="s">
        <v>34</v>
      </c>
      <c r="P65">
        <f t="shared" si="2"/>
        <v>51.68</v>
      </c>
      <c r="Q65">
        <f t="shared" si="3"/>
        <v>63</v>
      </c>
    </row>
    <row r="66" spans="1:17" x14ac:dyDescent="0.45">
      <c r="A66" s="1">
        <v>64</v>
      </c>
      <c r="B66" t="s">
        <v>10</v>
      </c>
      <c r="C66" t="s">
        <v>106</v>
      </c>
      <c r="D66" t="s">
        <v>47</v>
      </c>
      <c r="E66" t="s">
        <v>556</v>
      </c>
      <c r="F66" s="1" t="s">
        <v>209</v>
      </c>
      <c r="G66" t="s">
        <v>557</v>
      </c>
      <c r="H66" t="s">
        <v>108</v>
      </c>
      <c r="I66" s="1" t="s">
        <v>961</v>
      </c>
      <c r="J66" t="s">
        <v>961</v>
      </c>
      <c r="K66" t="s">
        <v>857</v>
      </c>
      <c r="L66" s="4" t="s">
        <v>33</v>
      </c>
      <c r="M66" t="s">
        <v>13</v>
      </c>
      <c r="N66" s="1" t="s">
        <v>14</v>
      </c>
      <c r="O66" s="4" t="s">
        <v>14</v>
      </c>
      <c r="P66">
        <f t="shared" si="2"/>
        <v>55.99</v>
      </c>
      <c r="Q66">
        <f t="shared" si="3"/>
        <v>64</v>
      </c>
    </row>
    <row r="67" spans="1:17" x14ac:dyDescent="0.45">
      <c r="B67" t="s">
        <v>10</v>
      </c>
      <c r="C67" t="s">
        <v>92</v>
      </c>
      <c r="D67" t="s">
        <v>47</v>
      </c>
      <c r="E67" t="s">
        <v>964</v>
      </c>
      <c r="F67" s="1" t="s">
        <v>371</v>
      </c>
      <c r="G67" t="s">
        <v>965</v>
      </c>
      <c r="H67" t="s">
        <v>337</v>
      </c>
      <c r="I67" s="1" t="s">
        <v>13</v>
      </c>
      <c r="J67" t="s">
        <v>13</v>
      </c>
      <c r="K67" t="s">
        <v>14</v>
      </c>
      <c r="L67" s="4" t="s">
        <v>14</v>
      </c>
      <c r="M67" t="s">
        <v>13</v>
      </c>
      <c r="N67" s="1" t="s">
        <v>14</v>
      </c>
      <c r="O67" s="4" t="s">
        <v>14</v>
      </c>
    </row>
    <row r="68" spans="1:17" x14ac:dyDescent="0.45">
      <c r="B68" t="s">
        <v>10</v>
      </c>
      <c r="C68" t="s">
        <v>966</v>
      </c>
      <c r="D68" t="s">
        <v>47</v>
      </c>
      <c r="E68" t="s">
        <v>967</v>
      </c>
      <c r="F68" s="1" t="s">
        <v>401</v>
      </c>
      <c r="G68" t="s">
        <v>968</v>
      </c>
      <c r="H68" t="s">
        <v>969</v>
      </c>
      <c r="I68" s="1" t="s">
        <v>13</v>
      </c>
      <c r="J68" t="s">
        <v>13</v>
      </c>
      <c r="K68" t="s">
        <v>14</v>
      </c>
      <c r="L68" s="4" t="s">
        <v>14</v>
      </c>
      <c r="M68" t="s">
        <v>13</v>
      </c>
      <c r="N68" s="1" t="s">
        <v>14</v>
      </c>
      <c r="O68" s="4" t="s">
        <v>14</v>
      </c>
    </row>
    <row r="69" spans="1:17" x14ac:dyDescent="0.45">
      <c r="B69" t="s">
        <v>10</v>
      </c>
      <c r="C69" t="s">
        <v>143</v>
      </c>
      <c r="D69" t="s">
        <v>47</v>
      </c>
      <c r="E69" t="s">
        <v>970</v>
      </c>
      <c r="F69" s="1" t="s">
        <v>384</v>
      </c>
      <c r="G69" t="s">
        <v>971</v>
      </c>
      <c r="H69" t="s">
        <v>292</v>
      </c>
      <c r="I69" s="1" t="s">
        <v>13</v>
      </c>
      <c r="J69" t="s">
        <v>13</v>
      </c>
      <c r="K69" t="s">
        <v>14</v>
      </c>
      <c r="L69" s="4" t="s">
        <v>14</v>
      </c>
      <c r="M69" t="s">
        <v>13</v>
      </c>
      <c r="N69" s="1" t="s">
        <v>14</v>
      </c>
      <c r="O69" s="4" t="s">
        <v>14</v>
      </c>
    </row>
    <row r="70" spans="1:17" x14ac:dyDescent="0.45">
      <c r="B70" t="s">
        <v>10</v>
      </c>
      <c r="C70" t="s">
        <v>118</v>
      </c>
      <c r="D70" t="s">
        <v>47</v>
      </c>
      <c r="E70" t="s">
        <v>1419</v>
      </c>
      <c r="F70" s="1" t="s">
        <v>428</v>
      </c>
      <c r="G70" t="s">
        <v>1420</v>
      </c>
      <c r="H70" t="s">
        <v>120</v>
      </c>
      <c r="I70" s="1" t="s">
        <v>13</v>
      </c>
      <c r="J70" t="s">
        <v>13</v>
      </c>
      <c r="K70" t="s">
        <v>14</v>
      </c>
      <c r="L70" s="4" t="s">
        <v>14</v>
      </c>
      <c r="M70" t="s">
        <v>13</v>
      </c>
      <c r="N70" s="1" t="s">
        <v>14</v>
      </c>
      <c r="O70" s="4" t="s">
        <v>14</v>
      </c>
    </row>
    <row r="71" spans="1:17" x14ac:dyDescent="0.45">
      <c r="B71" t="s">
        <v>10</v>
      </c>
      <c r="C71" t="s">
        <v>731</v>
      </c>
      <c r="D71" t="s">
        <v>47</v>
      </c>
      <c r="E71" t="s">
        <v>974</v>
      </c>
      <c r="F71" s="1" t="s">
        <v>194</v>
      </c>
      <c r="G71" t="s">
        <v>975</v>
      </c>
      <c r="H71" t="s">
        <v>732</v>
      </c>
      <c r="I71" s="1" t="s">
        <v>13</v>
      </c>
      <c r="J71" t="s">
        <v>13</v>
      </c>
      <c r="K71" t="s">
        <v>14</v>
      </c>
      <c r="L71" s="4" t="s">
        <v>14</v>
      </c>
      <c r="M71" t="s">
        <v>13</v>
      </c>
      <c r="N71" s="1" t="s">
        <v>14</v>
      </c>
      <c r="O71" s="4" t="s">
        <v>14</v>
      </c>
    </row>
    <row r="72" spans="1:17" x14ac:dyDescent="0.45">
      <c r="B72" t="s">
        <v>10</v>
      </c>
      <c r="C72" t="s">
        <v>642</v>
      </c>
      <c r="D72" t="s">
        <v>47</v>
      </c>
      <c r="E72" t="s">
        <v>976</v>
      </c>
      <c r="F72" s="1" t="s">
        <v>399</v>
      </c>
      <c r="G72" t="s">
        <v>977</v>
      </c>
      <c r="H72" t="s">
        <v>645</v>
      </c>
      <c r="I72" s="1" t="s">
        <v>13</v>
      </c>
      <c r="J72" t="s">
        <v>13</v>
      </c>
      <c r="K72" t="s">
        <v>14</v>
      </c>
      <c r="L72" s="4" t="s">
        <v>14</v>
      </c>
      <c r="M72" t="s">
        <v>13</v>
      </c>
      <c r="N72" s="1" t="s">
        <v>14</v>
      </c>
      <c r="O72" s="4" t="s">
        <v>14</v>
      </c>
    </row>
    <row r="73" spans="1:17" x14ac:dyDescent="0.45">
      <c r="B73" t="s">
        <v>10</v>
      </c>
      <c r="C73" t="s">
        <v>642</v>
      </c>
      <c r="D73" t="s">
        <v>47</v>
      </c>
      <c r="E73" t="s">
        <v>978</v>
      </c>
      <c r="F73" s="1" t="s">
        <v>389</v>
      </c>
      <c r="G73" t="s">
        <v>979</v>
      </c>
      <c r="H73" t="s">
        <v>645</v>
      </c>
      <c r="I73" s="1" t="s">
        <v>13</v>
      </c>
      <c r="J73" t="s">
        <v>13</v>
      </c>
      <c r="K73" t="s">
        <v>14</v>
      </c>
      <c r="L73" s="4" t="s">
        <v>14</v>
      </c>
      <c r="M73" t="s">
        <v>13</v>
      </c>
      <c r="N73" s="1" t="s">
        <v>14</v>
      </c>
      <c r="O73" s="4" t="s">
        <v>14</v>
      </c>
    </row>
    <row r="74" spans="1:17" x14ac:dyDescent="0.45">
      <c r="B74" t="s">
        <v>10</v>
      </c>
      <c r="C74" t="s">
        <v>73</v>
      </c>
      <c r="D74" t="s">
        <v>47</v>
      </c>
      <c r="E74" t="s">
        <v>980</v>
      </c>
      <c r="F74" s="1" t="s">
        <v>448</v>
      </c>
      <c r="G74" t="s">
        <v>981</v>
      </c>
      <c r="H74" t="s">
        <v>409</v>
      </c>
      <c r="I74" s="1" t="s">
        <v>13</v>
      </c>
      <c r="J74" t="s">
        <v>13</v>
      </c>
      <c r="K74" t="s">
        <v>14</v>
      </c>
      <c r="L74" s="4" t="s">
        <v>14</v>
      </c>
      <c r="M74" t="s">
        <v>13</v>
      </c>
      <c r="N74" s="1" t="s">
        <v>14</v>
      </c>
      <c r="O74" s="4" t="s">
        <v>14</v>
      </c>
    </row>
    <row r="75" spans="1:17" x14ac:dyDescent="0.45">
      <c r="B75" t="s">
        <v>10</v>
      </c>
      <c r="C75" t="s">
        <v>17</v>
      </c>
      <c r="D75" t="s">
        <v>47</v>
      </c>
      <c r="E75" t="s">
        <v>982</v>
      </c>
      <c r="F75" s="1" t="s">
        <v>413</v>
      </c>
      <c r="G75" t="s">
        <v>983</v>
      </c>
      <c r="H75" t="s">
        <v>207</v>
      </c>
      <c r="I75" s="1" t="s">
        <v>13</v>
      </c>
      <c r="J75" t="s">
        <v>13</v>
      </c>
      <c r="K75" t="s">
        <v>14</v>
      </c>
      <c r="L75" s="4" t="s">
        <v>14</v>
      </c>
      <c r="M75" t="s">
        <v>13</v>
      </c>
      <c r="N75" s="1" t="s">
        <v>14</v>
      </c>
      <c r="O75" s="4" t="s">
        <v>14</v>
      </c>
    </row>
    <row r="76" spans="1:17" x14ac:dyDescent="0.45">
      <c r="B76" t="s">
        <v>10</v>
      </c>
      <c r="C76" t="s">
        <v>382</v>
      </c>
      <c r="D76" t="s">
        <v>47</v>
      </c>
      <c r="E76" t="s">
        <v>989</v>
      </c>
      <c r="F76" s="1" t="s">
        <v>201</v>
      </c>
      <c r="G76" t="s">
        <v>990</v>
      </c>
      <c r="H76" t="s">
        <v>991</v>
      </c>
      <c r="I76" s="1" t="s">
        <v>13</v>
      </c>
      <c r="J76" t="s">
        <v>13</v>
      </c>
      <c r="K76" t="s">
        <v>14</v>
      </c>
      <c r="L76" s="4" t="s">
        <v>14</v>
      </c>
      <c r="M76" t="s">
        <v>13</v>
      </c>
      <c r="N76" s="1" t="s">
        <v>14</v>
      </c>
      <c r="O76" s="4" t="s">
        <v>14</v>
      </c>
    </row>
    <row r="77" spans="1:17" x14ac:dyDescent="0.45">
      <c r="B77" t="s">
        <v>161</v>
      </c>
      <c r="C77" t="s">
        <v>149</v>
      </c>
      <c r="D77" t="s">
        <v>11</v>
      </c>
      <c r="E77" t="s">
        <v>1421</v>
      </c>
      <c r="F77" s="1" t="s">
        <v>256</v>
      </c>
      <c r="G77" t="s">
        <v>1422</v>
      </c>
      <c r="H77" t="s">
        <v>1423</v>
      </c>
      <c r="I77" s="1" t="s">
        <v>13</v>
      </c>
      <c r="J77" t="s">
        <v>13</v>
      </c>
      <c r="K77" t="s">
        <v>14</v>
      </c>
      <c r="L77" s="4" t="s">
        <v>14</v>
      </c>
      <c r="M77" t="s">
        <v>13</v>
      </c>
      <c r="N77" s="1" t="s">
        <v>14</v>
      </c>
      <c r="O77" s="4" t="s">
        <v>14</v>
      </c>
    </row>
    <row r="78" spans="1:17" x14ac:dyDescent="0.45">
      <c r="B78" t="s">
        <v>10</v>
      </c>
      <c r="C78" t="s">
        <v>157</v>
      </c>
      <c r="D78" t="s">
        <v>47</v>
      </c>
      <c r="E78" t="s">
        <v>1052</v>
      </c>
      <c r="F78" s="1" t="s">
        <v>410</v>
      </c>
      <c r="G78" t="s">
        <v>1053</v>
      </c>
      <c r="H78" t="s">
        <v>475</v>
      </c>
      <c r="I78" s="1" t="s">
        <v>13</v>
      </c>
      <c r="J78" t="s">
        <v>13</v>
      </c>
      <c r="K78" t="s">
        <v>14</v>
      </c>
      <c r="L78" s="4" t="s">
        <v>14</v>
      </c>
      <c r="M78" t="s">
        <v>13</v>
      </c>
      <c r="N78" s="1" t="s">
        <v>14</v>
      </c>
      <c r="O78" s="4" t="s">
        <v>14</v>
      </c>
    </row>
  </sheetData>
  <phoneticPr fontId="18"/>
  <pageMargins left="0.70866141732283472" right="0.70866141732283472" top="0.35433070866141736" bottom="0.35433070866141736" header="0.31496062992125984" footer="0.31496062992125984"/>
  <pageSetup paperSize="9" scale="5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91"/>
  <sheetViews>
    <sheetView topLeftCell="A34" workbookViewId="0">
      <selection activeCell="A42" sqref="A42"/>
    </sheetView>
  </sheetViews>
  <sheetFormatPr defaultRowHeight="18" x14ac:dyDescent="0.45"/>
  <cols>
    <col min="1" max="1" width="8.796875" style="1"/>
    <col min="2" max="5" width="8.796875" hidden="1" customWidth="1"/>
    <col min="6" max="6" width="8.796875" style="1"/>
    <col min="7" max="7" width="15.69921875" customWidth="1"/>
    <col min="8" max="8" width="22" customWidth="1"/>
    <col min="9" max="9" width="12.796875" style="1" customWidth="1"/>
    <col min="10" max="11" width="8.796875" customWidth="1"/>
    <col min="12" max="12" width="8.796875" style="4" customWidth="1"/>
    <col min="13" max="13" width="8.796875" customWidth="1"/>
    <col min="14" max="14" width="13" style="1" customWidth="1"/>
    <col min="15" max="15" width="17.59765625" style="4" customWidth="1"/>
  </cols>
  <sheetData>
    <row r="1" spans="1:17" x14ac:dyDescent="0.45">
      <c r="A1" t="s">
        <v>2</v>
      </c>
    </row>
    <row r="2" spans="1:17" x14ac:dyDescent="0.45">
      <c r="A2" s="2" t="s">
        <v>0</v>
      </c>
      <c r="B2" s="3" t="str">
        <f>"都道府県コード"</f>
        <v>都道府県コード</v>
      </c>
      <c r="C2" s="3" t="str">
        <f>"所属コード"</f>
        <v>所属コード</v>
      </c>
      <c r="D2" s="3" t="str">
        <f>"登録種別コード"</f>
        <v>登録種別コード</v>
      </c>
      <c r="E2" s="3" t="str">
        <f>"登録番号"</f>
        <v>登録番号</v>
      </c>
      <c r="F2" s="2" t="str">
        <f>"Bib番号"</f>
        <v>Bib番号</v>
      </c>
      <c r="G2" s="3" t="str">
        <f>"選手名/チーム名"</f>
        <v>選手名/チーム名</v>
      </c>
      <c r="H2" s="3" t="str">
        <f>"所属"</f>
        <v>所属</v>
      </c>
      <c r="I2" s="2" t="str">
        <f>"ベストタイム"</f>
        <v>ベストタイム</v>
      </c>
      <c r="J2" s="5" t="str">
        <f>"今年度のベストタイム"</f>
        <v>今年度のベストタイム</v>
      </c>
      <c r="K2" s="5" t="str">
        <f>"今年度のベストタイムを樹立した日付"</f>
        <v>今年度のベストタイムを樹立した日付</v>
      </c>
      <c r="L2" s="5" t="str">
        <f>"今年度のベストタイムを樹立した場所"</f>
        <v>今年度のベストタイムを樹立した場所</v>
      </c>
      <c r="M2" s="5" t="str">
        <f>"昨年度のベストタイム"</f>
        <v>昨年度のベストタイム</v>
      </c>
      <c r="N2" s="2" t="str">
        <f>"日付"</f>
        <v>日付</v>
      </c>
      <c r="O2" s="5" t="str">
        <f>"昨年度のベストタイムを樹立した場所"</f>
        <v>昨年度のベストタイムを樹立した場所</v>
      </c>
    </row>
    <row r="3" spans="1:17" x14ac:dyDescent="0.45">
      <c r="A3" s="1">
        <v>1</v>
      </c>
      <c r="B3" t="s">
        <v>10</v>
      </c>
      <c r="C3" t="s">
        <v>847</v>
      </c>
      <c r="D3" t="s">
        <v>11</v>
      </c>
      <c r="E3" t="s">
        <v>848</v>
      </c>
      <c r="F3" s="1" t="s">
        <v>229</v>
      </c>
      <c r="G3" t="s">
        <v>849</v>
      </c>
      <c r="H3" t="s">
        <v>850</v>
      </c>
      <c r="I3" s="1" t="s">
        <v>992</v>
      </c>
      <c r="J3" t="s">
        <v>992</v>
      </c>
      <c r="K3" t="s">
        <v>993</v>
      </c>
      <c r="L3" s="4" t="s">
        <v>25</v>
      </c>
      <c r="M3" t="s">
        <v>994</v>
      </c>
      <c r="N3" s="1" t="s">
        <v>560</v>
      </c>
      <c r="O3" s="4" t="s">
        <v>33</v>
      </c>
      <c r="P3">
        <f>LEFT(M3,1)*60+MID(M3,3,5)*1</f>
        <v>69.739999999999995</v>
      </c>
      <c r="Q3">
        <f>A3*1</f>
        <v>1</v>
      </c>
    </row>
    <row r="4" spans="1:17" x14ac:dyDescent="0.45">
      <c r="A4" s="1">
        <v>2</v>
      </c>
      <c r="B4" t="s">
        <v>60</v>
      </c>
      <c r="C4" t="s">
        <v>185</v>
      </c>
      <c r="D4" t="s">
        <v>11</v>
      </c>
      <c r="E4" t="s">
        <v>841</v>
      </c>
      <c r="F4" s="1" t="s">
        <v>260</v>
      </c>
      <c r="G4" t="s">
        <v>842</v>
      </c>
      <c r="H4" t="s">
        <v>843</v>
      </c>
      <c r="I4" s="1" t="s">
        <v>995</v>
      </c>
      <c r="J4" t="s">
        <v>996</v>
      </c>
      <c r="K4" t="s">
        <v>993</v>
      </c>
      <c r="L4" s="4" t="s">
        <v>25</v>
      </c>
      <c r="M4" t="s">
        <v>995</v>
      </c>
      <c r="N4" s="1" t="s">
        <v>997</v>
      </c>
      <c r="O4" s="4" t="s">
        <v>78</v>
      </c>
      <c r="P4">
        <f t="shared" ref="P4:P66" si="0">LEFT(M4,1)*60+MID(M4,3,5)*1</f>
        <v>70.210000000000008</v>
      </c>
      <c r="Q4">
        <f t="shared" ref="Q4:Q66" si="1">A4*1</f>
        <v>2</v>
      </c>
    </row>
    <row r="5" spans="1:17" x14ac:dyDescent="0.45">
      <c r="A5" s="1">
        <v>3</v>
      </c>
      <c r="B5" t="s">
        <v>42</v>
      </c>
      <c r="C5" t="s">
        <v>43</v>
      </c>
      <c r="D5" t="s">
        <v>11</v>
      </c>
      <c r="E5" t="s">
        <v>737</v>
      </c>
      <c r="F5" s="1" t="s">
        <v>258</v>
      </c>
      <c r="G5" t="s">
        <v>738</v>
      </c>
      <c r="H5" t="s">
        <v>739</v>
      </c>
      <c r="I5" s="1" t="s">
        <v>740</v>
      </c>
      <c r="J5" t="s">
        <v>998</v>
      </c>
      <c r="K5" t="s">
        <v>993</v>
      </c>
      <c r="L5" s="4" t="s">
        <v>25</v>
      </c>
      <c r="M5" t="s">
        <v>740</v>
      </c>
      <c r="N5" s="1" t="s">
        <v>561</v>
      </c>
      <c r="O5" s="4" t="s">
        <v>25</v>
      </c>
      <c r="P5">
        <f t="shared" si="0"/>
        <v>70.33</v>
      </c>
      <c r="Q5">
        <f t="shared" si="1"/>
        <v>3</v>
      </c>
    </row>
    <row r="6" spans="1:17" x14ac:dyDescent="0.45">
      <c r="A6" s="1">
        <v>4</v>
      </c>
      <c r="B6" t="s">
        <v>15</v>
      </c>
      <c r="C6" t="s">
        <v>16</v>
      </c>
      <c r="D6" t="s">
        <v>11</v>
      </c>
      <c r="E6" t="s">
        <v>1369</v>
      </c>
      <c r="F6" s="1" t="s">
        <v>251</v>
      </c>
      <c r="G6" t="s">
        <v>1370</v>
      </c>
      <c r="H6" t="s">
        <v>1371</v>
      </c>
      <c r="I6" s="1" t="s">
        <v>1424</v>
      </c>
      <c r="J6" t="s">
        <v>1425</v>
      </c>
      <c r="K6" t="s">
        <v>993</v>
      </c>
      <c r="L6" s="4" t="s">
        <v>25</v>
      </c>
      <c r="M6" t="s">
        <v>1424</v>
      </c>
      <c r="N6" s="1" t="s">
        <v>563</v>
      </c>
      <c r="O6" s="4" t="s">
        <v>33</v>
      </c>
      <c r="P6">
        <f t="shared" si="0"/>
        <v>70.760000000000005</v>
      </c>
      <c r="Q6">
        <f t="shared" si="1"/>
        <v>4</v>
      </c>
    </row>
    <row r="7" spans="1:17" x14ac:dyDescent="0.45">
      <c r="A7" s="1">
        <v>5</v>
      </c>
      <c r="B7" t="s">
        <v>68</v>
      </c>
      <c r="C7" t="s">
        <v>62</v>
      </c>
      <c r="D7" t="s">
        <v>11</v>
      </c>
      <c r="E7" t="s">
        <v>558</v>
      </c>
      <c r="F7" s="1" t="s">
        <v>259</v>
      </c>
      <c r="G7" t="s">
        <v>559</v>
      </c>
      <c r="H7" t="s">
        <v>496</v>
      </c>
      <c r="I7" s="1" t="s">
        <v>741</v>
      </c>
      <c r="J7" t="s">
        <v>999</v>
      </c>
      <c r="K7" t="s">
        <v>993</v>
      </c>
      <c r="L7" s="4" t="s">
        <v>25</v>
      </c>
      <c r="M7" t="s">
        <v>741</v>
      </c>
      <c r="N7" s="1" t="s">
        <v>561</v>
      </c>
      <c r="O7" s="4" t="s">
        <v>25</v>
      </c>
      <c r="P7">
        <f t="shared" si="0"/>
        <v>70.91</v>
      </c>
      <c r="Q7">
        <f t="shared" si="1"/>
        <v>5</v>
      </c>
    </row>
    <row r="8" spans="1:17" x14ac:dyDescent="0.45">
      <c r="A8" s="1">
        <v>6</v>
      </c>
      <c r="B8" t="s">
        <v>10</v>
      </c>
      <c r="C8" t="s">
        <v>46</v>
      </c>
      <c r="D8" t="s">
        <v>47</v>
      </c>
      <c r="E8" t="s">
        <v>1377</v>
      </c>
      <c r="F8" s="1" t="s">
        <v>178</v>
      </c>
      <c r="G8" t="s">
        <v>1378</v>
      </c>
      <c r="H8" t="s">
        <v>49</v>
      </c>
      <c r="I8" s="1" t="s">
        <v>1426</v>
      </c>
      <c r="J8" t="s">
        <v>1427</v>
      </c>
      <c r="K8" t="s">
        <v>1004</v>
      </c>
      <c r="L8" s="4" t="s">
        <v>33</v>
      </c>
      <c r="M8" t="s">
        <v>1426</v>
      </c>
      <c r="N8" s="1" t="s">
        <v>562</v>
      </c>
      <c r="O8" s="4" t="s">
        <v>519</v>
      </c>
      <c r="P8">
        <f t="shared" si="0"/>
        <v>71.13</v>
      </c>
      <c r="Q8">
        <f t="shared" si="1"/>
        <v>6</v>
      </c>
    </row>
    <row r="9" spans="1:17" x14ac:dyDescent="0.45">
      <c r="A9" s="1">
        <v>7</v>
      </c>
      <c r="B9" t="s">
        <v>68</v>
      </c>
      <c r="C9" t="s">
        <v>62</v>
      </c>
      <c r="D9" t="s">
        <v>11</v>
      </c>
      <c r="E9" t="s">
        <v>1366</v>
      </c>
      <c r="F9" s="1" t="s">
        <v>267</v>
      </c>
      <c r="G9" t="s">
        <v>1367</v>
      </c>
      <c r="H9" t="s">
        <v>496</v>
      </c>
      <c r="I9" s="1" t="s">
        <v>1428</v>
      </c>
      <c r="J9" t="s">
        <v>1428</v>
      </c>
      <c r="K9" t="s">
        <v>1382</v>
      </c>
      <c r="L9" s="4" t="s">
        <v>25</v>
      </c>
      <c r="M9" t="s">
        <v>1429</v>
      </c>
      <c r="N9" s="1" t="s">
        <v>1430</v>
      </c>
      <c r="O9" s="4" t="s">
        <v>33</v>
      </c>
      <c r="P9">
        <f t="shared" si="0"/>
        <v>72.400000000000006</v>
      </c>
      <c r="Q9">
        <f t="shared" si="1"/>
        <v>7</v>
      </c>
    </row>
    <row r="10" spans="1:17" x14ac:dyDescent="0.45">
      <c r="A10" s="1">
        <v>8</v>
      </c>
      <c r="B10" t="s">
        <v>68</v>
      </c>
      <c r="C10" t="s">
        <v>62</v>
      </c>
      <c r="D10" t="s">
        <v>11</v>
      </c>
      <c r="E10" t="s">
        <v>851</v>
      </c>
      <c r="F10" s="1" t="s">
        <v>221</v>
      </c>
      <c r="G10" t="s">
        <v>852</v>
      </c>
      <c r="H10" t="s">
        <v>496</v>
      </c>
      <c r="I10" s="1" t="s">
        <v>1000</v>
      </c>
      <c r="J10" t="s">
        <v>1431</v>
      </c>
      <c r="K10" t="s">
        <v>1432</v>
      </c>
      <c r="L10" s="4" t="s">
        <v>33</v>
      </c>
      <c r="M10" t="s">
        <v>1000</v>
      </c>
      <c r="N10" s="1" t="s">
        <v>564</v>
      </c>
      <c r="O10" s="4" t="s">
        <v>34</v>
      </c>
      <c r="P10">
        <f t="shared" si="0"/>
        <v>71.81</v>
      </c>
      <c r="Q10">
        <f t="shared" si="1"/>
        <v>8</v>
      </c>
    </row>
    <row r="11" spans="1:17" x14ac:dyDescent="0.45">
      <c r="A11" s="1">
        <v>9</v>
      </c>
      <c r="B11" t="s">
        <v>10</v>
      </c>
      <c r="C11" t="s">
        <v>46</v>
      </c>
      <c r="D11" t="s">
        <v>47</v>
      </c>
      <c r="E11" t="s">
        <v>306</v>
      </c>
      <c r="F11" s="1" t="s">
        <v>156</v>
      </c>
      <c r="G11" t="s">
        <v>307</v>
      </c>
      <c r="H11" t="s">
        <v>49</v>
      </c>
      <c r="I11" s="1" t="s">
        <v>565</v>
      </c>
      <c r="J11" t="s">
        <v>1002</v>
      </c>
      <c r="K11" t="s">
        <v>993</v>
      </c>
      <c r="L11" s="4" t="s">
        <v>25</v>
      </c>
      <c r="M11" t="s">
        <v>565</v>
      </c>
      <c r="N11" s="1" t="s">
        <v>562</v>
      </c>
      <c r="O11" s="4" t="s">
        <v>519</v>
      </c>
      <c r="P11">
        <f t="shared" si="0"/>
        <v>71.91</v>
      </c>
      <c r="Q11">
        <f t="shared" si="1"/>
        <v>9</v>
      </c>
    </row>
    <row r="12" spans="1:17" x14ac:dyDescent="0.45">
      <c r="A12" s="1">
        <v>10</v>
      </c>
      <c r="B12" t="s">
        <v>22</v>
      </c>
      <c r="C12" t="s">
        <v>166</v>
      </c>
      <c r="D12" t="s">
        <v>11</v>
      </c>
      <c r="E12" t="s">
        <v>53</v>
      </c>
      <c r="F12" s="1" t="s">
        <v>230</v>
      </c>
      <c r="G12" t="s">
        <v>55</v>
      </c>
      <c r="H12" t="s">
        <v>370</v>
      </c>
      <c r="I12" s="1" t="s">
        <v>1433</v>
      </c>
      <c r="J12" t="s">
        <v>1002</v>
      </c>
      <c r="K12" t="s">
        <v>1382</v>
      </c>
      <c r="L12" s="4" t="s">
        <v>25</v>
      </c>
      <c r="M12" t="s">
        <v>1433</v>
      </c>
      <c r="N12" s="1" t="s">
        <v>569</v>
      </c>
      <c r="O12" s="4" t="s">
        <v>33</v>
      </c>
      <c r="P12">
        <f t="shared" si="0"/>
        <v>72.23</v>
      </c>
      <c r="Q12">
        <f t="shared" si="1"/>
        <v>10</v>
      </c>
    </row>
    <row r="13" spans="1:17" x14ac:dyDescent="0.45">
      <c r="A13" s="1">
        <v>11</v>
      </c>
      <c r="B13" t="s">
        <v>10</v>
      </c>
      <c r="C13" t="s">
        <v>46</v>
      </c>
      <c r="D13" t="s">
        <v>47</v>
      </c>
      <c r="E13" t="s">
        <v>310</v>
      </c>
      <c r="F13" s="1" t="s">
        <v>50</v>
      </c>
      <c r="G13" t="s">
        <v>311</v>
      </c>
      <c r="H13" t="s">
        <v>49</v>
      </c>
      <c r="I13" s="1" t="s">
        <v>1003</v>
      </c>
      <c r="J13" t="s">
        <v>1003</v>
      </c>
      <c r="K13" t="s">
        <v>1004</v>
      </c>
      <c r="L13" s="4" t="s">
        <v>33</v>
      </c>
      <c r="M13" t="s">
        <v>742</v>
      </c>
      <c r="N13" s="1" t="s">
        <v>521</v>
      </c>
      <c r="O13" s="4" t="s">
        <v>33</v>
      </c>
      <c r="P13">
        <f t="shared" si="0"/>
        <v>73.31</v>
      </c>
      <c r="Q13">
        <f t="shared" si="1"/>
        <v>11</v>
      </c>
    </row>
    <row r="14" spans="1:17" x14ac:dyDescent="0.45">
      <c r="A14" s="1">
        <v>12</v>
      </c>
      <c r="B14" t="s">
        <v>10</v>
      </c>
      <c r="C14" t="s">
        <v>211</v>
      </c>
      <c r="D14" t="s">
        <v>11</v>
      </c>
      <c r="E14" t="s">
        <v>1391</v>
      </c>
      <c r="F14" s="1" t="s">
        <v>198</v>
      </c>
      <c r="G14" t="s">
        <v>1392</v>
      </c>
      <c r="H14" t="s">
        <v>517</v>
      </c>
      <c r="I14" s="1" t="s">
        <v>1434</v>
      </c>
      <c r="J14" t="s">
        <v>1435</v>
      </c>
      <c r="K14" t="s">
        <v>1382</v>
      </c>
      <c r="L14" s="4" t="s">
        <v>25</v>
      </c>
      <c r="M14" t="s">
        <v>1434</v>
      </c>
      <c r="N14" s="1" t="s">
        <v>567</v>
      </c>
      <c r="O14" s="4" t="s">
        <v>33</v>
      </c>
      <c r="P14">
        <f t="shared" si="0"/>
        <v>72.56</v>
      </c>
      <c r="Q14">
        <f t="shared" si="1"/>
        <v>12</v>
      </c>
    </row>
    <row r="15" spans="1:17" x14ac:dyDescent="0.45">
      <c r="A15" s="1">
        <v>13</v>
      </c>
      <c r="B15" t="s">
        <v>10</v>
      </c>
      <c r="C15" t="s">
        <v>46</v>
      </c>
      <c r="D15" t="s">
        <v>47</v>
      </c>
      <c r="E15" t="s">
        <v>383</v>
      </c>
      <c r="F15" s="1" t="s">
        <v>124</v>
      </c>
      <c r="G15" t="s">
        <v>385</v>
      </c>
      <c r="H15" t="s">
        <v>49</v>
      </c>
      <c r="I15" s="1" t="s">
        <v>1436</v>
      </c>
      <c r="J15" t="s">
        <v>1436</v>
      </c>
      <c r="K15" t="s">
        <v>1432</v>
      </c>
      <c r="L15" s="4" t="s">
        <v>33</v>
      </c>
      <c r="M15" t="s">
        <v>1437</v>
      </c>
      <c r="N15" s="1" t="s">
        <v>504</v>
      </c>
      <c r="O15" s="4" t="s">
        <v>25</v>
      </c>
      <c r="P15">
        <f t="shared" si="0"/>
        <v>73.62</v>
      </c>
      <c r="Q15">
        <f t="shared" si="1"/>
        <v>13</v>
      </c>
    </row>
    <row r="16" spans="1:17" x14ac:dyDescent="0.45">
      <c r="A16" s="1">
        <v>14</v>
      </c>
      <c r="B16" t="s">
        <v>10</v>
      </c>
      <c r="C16" t="s">
        <v>46</v>
      </c>
      <c r="D16" t="s">
        <v>47</v>
      </c>
      <c r="E16" t="s">
        <v>277</v>
      </c>
      <c r="F16" s="1" t="s">
        <v>36</v>
      </c>
      <c r="G16" t="s">
        <v>278</v>
      </c>
      <c r="H16" t="s">
        <v>49</v>
      </c>
      <c r="I16" s="1" t="s">
        <v>570</v>
      </c>
      <c r="J16" t="s">
        <v>1005</v>
      </c>
      <c r="K16" t="s">
        <v>1001</v>
      </c>
      <c r="L16" s="4" t="s">
        <v>33</v>
      </c>
      <c r="M16" t="s">
        <v>570</v>
      </c>
      <c r="N16" s="1" t="s">
        <v>562</v>
      </c>
      <c r="O16" s="4" t="s">
        <v>519</v>
      </c>
      <c r="P16">
        <f t="shared" si="0"/>
        <v>73.900000000000006</v>
      </c>
      <c r="Q16">
        <f t="shared" si="1"/>
        <v>14</v>
      </c>
    </row>
    <row r="17" spans="1:17" x14ac:dyDescent="0.45">
      <c r="A17" s="1">
        <v>15</v>
      </c>
      <c r="B17" t="s">
        <v>10</v>
      </c>
      <c r="C17" t="s">
        <v>46</v>
      </c>
      <c r="D17" t="s">
        <v>47</v>
      </c>
      <c r="E17" t="s">
        <v>1394</v>
      </c>
      <c r="F17" s="1" t="s">
        <v>172</v>
      </c>
      <c r="G17" t="s">
        <v>1395</v>
      </c>
      <c r="H17" t="s">
        <v>49</v>
      </c>
      <c r="I17" s="1" t="s">
        <v>1438</v>
      </c>
      <c r="J17" t="s">
        <v>1438</v>
      </c>
      <c r="K17" t="s">
        <v>1432</v>
      </c>
      <c r="L17" s="4" t="s">
        <v>33</v>
      </c>
      <c r="M17" t="s">
        <v>1439</v>
      </c>
      <c r="N17" s="1" t="s">
        <v>571</v>
      </c>
      <c r="O17" s="4" t="s">
        <v>33</v>
      </c>
      <c r="P17">
        <f t="shared" si="0"/>
        <v>75.78</v>
      </c>
      <c r="Q17">
        <f t="shared" si="1"/>
        <v>15</v>
      </c>
    </row>
    <row r="18" spans="1:17" x14ac:dyDescent="0.45">
      <c r="A18" s="1">
        <v>16</v>
      </c>
      <c r="B18" t="s">
        <v>10</v>
      </c>
      <c r="C18" t="s">
        <v>140</v>
      </c>
      <c r="D18" t="s">
        <v>47</v>
      </c>
      <c r="E18" t="s">
        <v>102</v>
      </c>
      <c r="F18" s="1" t="s">
        <v>269</v>
      </c>
      <c r="G18" t="s">
        <v>104</v>
      </c>
      <c r="H18" t="s">
        <v>199</v>
      </c>
      <c r="I18" s="1" t="s">
        <v>1006</v>
      </c>
      <c r="J18" t="s">
        <v>1006</v>
      </c>
      <c r="K18" t="s">
        <v>1004</v>
      </c>
      <c r="L18" s="4" t="s">
        <v>33</v>
      </c>
      <c r="M18" t="s">
        <v>573</v>
      </c>
      <c r="N18" s="1" t="s">
        <v>571</v>
      </c>
      <c r="O18" s="4" t="s">
        <v>33</v>
      </c>
      <c r="P18">
        <f t="shared" si="0"/>
        <v>75.34</v>
      </c>
      <c r="Q18">
        <f t="shared" si="1"/>
        <v>16</v>
      </c>
    </row>
    <row r="19" spans="1:17" x14ac:dyDescent="0.45">
      <c r="A19" s="1">
        <v>17</v>
      </c>
      <c r="B19" t="s">
        <v>10</v>
      </c>
      <c r="C19" t="s">
        <v>46</v>
      </c>
      <c r="D19" t="s">
        <v>47</v>
      </c>
      <c r="E19" t="s">
        <v>1387</v>
      </c>
      <c r="F19" s="1" t="s">
        <v>122</v>
      </c>
      <c r="G19" t="s">
        <v>1388</v>
      </c>
      <c r="H19" t="s">
        <v>49</v>
      </c>
      <c r="I19" s="1" t="s">
        <v>1007</v>
      </c>
      <c r="J19" t="s">
        <v>1007</v>
      </c>
      <c r="K19" t="s">
        <v>1432</v>
      </c>
      <c r="L19" s="4" t="s">
        <v>33</v>
      </c>
      <c r="M19" t="s">
        <v>1440</v>
      </c>
      <c r="N19" s="1" t="s">
        <v>562</v>
      </c>
      <c r="O19" s="4" t="s">
        <v>519</v>
      </c>
      <c r="P19">
        <f t="shared" si="0"/>
        <v>75.099999999999994</v>
      </c>
      <c r="Q19">
        <f t="shared" si="1"/>
        <v>17</v>
      </c>
    </row>
    <row r="20" spans="1:17" x14ac:dyDescent="0.45">
      <c r="A20" s="1">
        <v>18</v>
      </c>
      <c r="B20" t="s">
        <v>10</v>
      </c>
      <c r="C20" t="s">
        <v>508</v>
      </c>
      <c r="D20" t="s">
        <v>47</v>
      </c>
      <c r="E20" t="s">
        <v>509</v>
      </c>
      <c r="F20" s="1" t="s">
        <v>217</v>
      </c>
      <c r="G20" t="s">
        <v>510</v>
      </c>
      <c r="H20" t="s">
        <v>511</v>
      </c>
      <c r="I20" s="1" t="s">
        <v>572</v>
      </c>
      <c r="J20" t="s">
        <v>1009</v>
      </c>
      <c r="K20" t="s">
        <v>1001</v>
      </c>
      <c r="L20" s="4" t="s">
        <v>33</v>
      </c>
      <c r="M20" t="s">
        <v>572</v>
      </c>
      <c r="N20" s="1" t="s">
        <v>562</v>
      </c>
      <c r="O20" s="4" t="s">
        <v>519</v>
      </c>
      <c r="P20">
        <f t="shared" si="0"/>
        <v>75.27</v>
      </c>
      <c r="Q20">
        <f t="shared" si="1"/>
        <v>18</v>
      </c>
    </row>
    <row r="21" spans="1:17" x14ac:dyDescent="0.45">
      <c r="A21" s="1">
        <v>19</v>
      </c>
      <c r="B21" t="s">
        <v>10</v>
      </c>
      <c r="C21" t="s">
        <v>46</v>
      </c>
      <c r="D21" t="s">
        <v>47</v>
      </c>
      <c r="E21" t="s">
        <v>313</v>
      </c>
      <c r="F21" s="1" t="s">
        <v>23</v>
      </c>
      <c r="G21" t="s">
        <v>314</v>
      </c>
      <c r="H21" t="s">
        <v>49</v>
      </c>
      <c r="I21" s="1" t="s">
        <v>414</v>
      </c>
      <c r="J21" t="s">
        <v>1010</v>
      </c>
      <c r="K21" t="s">
        <v>1004</v>
      </c>
      <c r="L21" s="4" t="s">
        <v>33</v>
      </c>
      <c r="M21" t="s">
        <v>414</v>
      </c>
      <c r="N21" s="1" t="s">
        <v>571</v>
      </c>
      <c r="O21" s="4" t="s">
        <v>33</v>
      </c>
      <c r="P21">
        <f t="shared" si="0"/>
        <v>75.650000000000006</v>
      </c>
      <c r="Q21">
        <f t="shared" si="1"/>
        <v>19</v>
      </c>
    </row>
    <row r="22" spans="1:17" x14ac:dyDescent="0.45">
      <c r="A22" s="1">
        <v>20</v>
      </c>
      <c r="B22" t="s">
        <v>10</v>
      </c>
      <c r="C22" t="s">
        <v>46</v>
      </c>
      <c r="D22" t="s">
        <v>47</v>
      </c>
      <c r="E22" t="s">
        <v>1441</v>
      </c>
      <c r="F22" s="1" t="s">
        <v>17</v>
      </c>
      <c r="G22" t="s">
        <v>1442</v>
      </c>
      <c r="H22" t="s">
        <v>49</v>
      </c>
      <c r="I22" s="1" t="s">
        <v>1443</v>
      </c>
      <c r="J22" t="s">
        <v>1444</v>
      </c>
      <c r="K22" t="s">
        <v>1432</v>
      </c>
      <c r="L22" s="4" t="s">
        <v>33</v>
      </c>
      <c r="M22" t="s">
        <v>1443</v>
      </c>
      <c r="N22" s="1" t="s">
        <v>562</v>
      </c>
      <c r="O22" s="4" t="s">
        <v>519</v>
      </c>
      <c r="P22">
        <f t="shared" si="0"/>
        <v>76.739999999999995</v>
      </c>
      <c r="Q22">
        <f t="shared" si="1"/>
        <v>20</v>
      </c>
    </row>
    <row r="23" spans="1:17" x14ac:dyDescent="0.45">
      <c r="A23" s="1">
        <v>21</v>
      </c>
      <c r="B23" t="s">
        <v>10</v>
      </c>
      <c r="C23" t="s">
        <v>140</v>
      </c>
      <c r="D23" t="s">
        <v>47</v>
      </c>
      <c r="E23" t="s">
        <v>290</v>
      </c>
      <c r="F23" s="1" t="s">
        <v>303</v>
      </c>
      <c r="G23" t="s">
        <v>291</v>
      </c>
      <c r="H23" t="s">
        <v>199</v>
      </c>
      <c r="I23" s="1" t="s">
        <v>1012</v>
      </c>
      <c r="J23" t="s">
        <v>1012</v>
      </c>
      <c r="K23" t="s">
        <v>1004</v>
      </c>
      <c r="L23" s="4" t="s">
        <v>33</v>
      </c>
      <c r="M23" t="s">
        <v>578</v>
      </c>
      <c r="N23" s="1" t="s">
        <v>563</v>
      </c>
      <c r="O23" s="4" t="s">
        <v>33</v>
      </c>
      <c r="P23">
        <f t="shared" si="0"/>
        <v>78.56</v>
      </c>
      <c r="Q23">
        <f t="shared" si="1"/>
        <v>21</v>
      </c>
    </row>
    <row r="24" spans="1:17" x14ac:dyDescent="0.45">
      <c r="A24" s="1">
        <v>22</v>
      </c>
      <c r="B24" t="s">
        <v>10</v>
      </c>
      <c r="C24" t="s">
        <v>140</v>
      </c>
      <c r="D24" t="s">
        <v>47</v>
      </c>
      <c r="E24" t="s">
        <v>281</v>
      </c>
      <c r="F24" s="1" t="s">
        <v>271</v>
      </c>
      <c r="G24" t="s">
        <v>282</v>
      </c>
      <c r="H24" t="s">
        <v>199</v>
      </c>
      <c r="I24" s="1" t="s">
        <v>1013</v>
      </c>
      <c r="J24" t="s">
        <v>1013</v>
      </c>
      <c r="K24" t="s">
        <v>1004</v>
      </c>
      <c r="L24" s="4" t="s">
        <v>33</v>
      </c>
      <c r="M24" t="s">
        <v>575</v>
      </c>
      <c r="N24" s="1" t="s">
        <v>563</v>
      </c>
      <c r="O24" s="4" t="s">
        <v>33</v>
      </c>
      <c r="P24">
        <f t="shared" si="0"/>
        <v>77.960000000000008</v>
      </c>
      <c r="Q24">
        <f t="shared" si="1"/>
        <v>22</v>
      </c>
    </row>
    <row r="25" spans="1:17" x14ac:dyDescent="0.45">
      <c r="A25" s="1">
        <v>23</v>
      </c>
      <c r="B25" t="s">
        <v>10</v>
      </c>
      <c r="C25" t="s">
        <v>1445</v>
      </c>
      <c r="D25" t="s">
        <v>11</v>
      </c>
      <c r="E25" t="s">
        <v>1446</v>
      </c>
      <c r="F25" s="1" t="s">
        <v>250</v>
      </c>
      <c r="G25" t="s">
        <v>1447</v>
      </c>
      <c r="H25" t="s">
        <v>1448</v>
      </c>
      <c r="I25" s="1" t="s">
        <v>1449</v>
      </c>
      <c r="J25" t="s">
        <v>1011</v>
      </c>
      <c r="K25" t="s">
        <v>1432</v>
      </c>
      <c r="L25" s="4" t="s">
        <v>33</v>
      </c>
      <c r="M25" t="s">
        <v>1449</v>
      </c>
      <c r="N25" s="1" t="s">
        <v>567</v>
      </c>
      <c r="O25" s="4" t="s">
        <v>33</v>
      </c>
      <c r="P25">
        <f t="shared" si="0"/>
        <v>76.97</v>
      </c>
      <c r="Q25">
        <f t="shared" si="1"/>
        <v>23</v>
      </c>
    </row>
    <row r="26" spans="1:17" x14ac:dyDescent="0.45">
      <c r="A26" s="6">
        <v>24</v>
      </c>
      <c r="B26" t="s">
        <v>10</v>
      </c>
      <c r="C26" t="s">
        <v>46</v>
      </c>
      <c r="D26" t="s">
        <v>47</v>
      </c>
      <c r="E26" t="s">
        <v>284</v>
      </c>
      <c r="F26" s="1" t="s">
        <v>76</v>
      </c>
      <c r="G26" t="s">
        <v>285</v>
      </c>
      <c r="H26" t="s">
        <v>49</v>
      </c>
      <c r="I26" s="1" t="s">
        <v>1450</v>
      </c>
      <c r="J26" t="s">
        <v>1451</v>
      </c>
      <c r="K26" t="s">
        <v>1004</v>
      </c>
      <c r="L26" s="4" t="s">
        <v>33</v>
      </c>
      <c r="M26" t="s">
        <v>1450</v>
      </c>
      <c r="N26" s="1" t="s">
        <v>571</v>
      </c>
      <c r="O26" s="4" t="s">
        <v>33</v>
      </c>
      <c r="P26">
        <f t="shared" si="0"/>
        <v>77.03</v>
      </c>
      <c r="Q26">
        <f t="shared" si="1"/>
        <v>24</v>
      </c>
    </row>
    <row r="27" spans="1:17" x14ac:dyDescent="0.45">
      <c r="A27" s="6">
        <v>24</v>
      </c>
      <c r="B27" t="s">
        <v>10</v>
      </c>
      <c r="C27" t="s">
        <v>140</v>
      </c>
      <c r="D27" t="s">
        <v>47</v>
      </c>
      <c r="E27" t="s">
        <v>439</v>
      </c>
      <c r="F27" s="1" t="s">
        <v>280</v>
      </c>
      <c r="G27" t="s">
        <v>441</v>
      </c>
      <c r="H27" t="s">
        <v>199</v>
      </c>
      <c r="I27" s="1" t="s">
        <v>1450</v>
      </c>
      <c r="J27" t="s">
        <v>1450</v>
      </c>
      <c r="K27" t="s">
        <v>1432</v>
      </c>
      <c r="L27" s="4" t="s">
        <v>33</v>
      </c>
      <c r="M27" t="s">
        <v>1452</v>
      </c>
      <c r="N27" s="1" t="s">
        <v>569</v>
      </c>
      <c r="O27" s="4" t="s">
        <v>33</v>
      </c>
      <c r="P27">
        <f t="shared" si="0"/>
        <v>78.83</v>
      </c>
      <c r="Q27">
        <f t="shared" si="1"/>
        <v>24</v>
      </c>
    </row>
    <row r="28" spans="1:17" x14ac:dyDescent="0.45">
      <c r="A28" s="1">
        <v>26</v>
      </c>
      <c r="B28" t="s">
        <v>10</v>
      </c>
      <c r="C28" t="s">
        <v>46</v>
      </c>
      <c r="D28" t="s">
        <v>47</v>
      </c>
      <c r="E28" t="s">
        <v>405</v>
      </c>
      <c r="F28" s="1" t="s">
        <v>103</v>
      </c>
      <c r="G28" t="s">
        <v>406</v>
      </c>
      <c r="H28" t="s">
        <v>49</v>
      </c>
      <c r="I28" s="1" t="s">
        <v>1014</v>
      </c>
      <c r="J28" t="s">
        <v>1014</v>
      </c>
      <c r="K28" t="s">
        <v>1004</v>
      </c>
      <c r="L28" s="4" t="s">
        <v>33</v>
      </c>
      <c r="M28" t="s">
        <v>576</v>
      </c>
      <c r="N28" s="1" t="s">
        <v>571</v>
      </c>
      <c r="O28" s="4" t="s">
        <v>33</v>
      </c>
      <c r="P28">
        <f t="shared" si="0"/>
        <v>78.37</v>
      </c>
      <c r="Q28">
        <f t="shared" si="1"/>
        <v>26</v>
      </c>
    </row>
    <row r="29" spans="1:17" x14ac:dyDescent="0.45">
      <c r="A29" s="1">
        <v>27</v>
      </c>
      <c r="B29" t="s">
        <v>10</v>
      </c>
      <c r="C29" t="s">
        <v>86</v>
      </c>
      <c r="D29" t="s">
        <v>11</v>
      </c>
      <c r="E29" t="s">
        <v>87</v>
      </c>
      <c r="F29" s="1" t="s">
        <v>253</v>
      </c>
      <c r="G29" t="s">
        <v>88</v>
      </c>
      <c r="H29" t="s">
        <v>89</v>
      </c>
      <c r="I29" s="1" t="s">
        <v>574</v>
      </c>
      <c r="J29" t="s">
        <v>1019</v>
      </c>
      <c r="K29" t="s">
        <v>1001</v>
      </c>
      <c r="L29" s="4" t="s">
        <v>33</v>
      </c>
      <c r="M29" t="s">
        <v>574</v>
      </c>
      <c r="N29" s="1" t="s">
        <v>567</v>
      </c>
      <c r="O29" s="4" t="s">
        <v>33</v>
      </c>
      <c r="P29">
        <f t="shared" si="0"/>
        <v>77.62</v>
      </c>
      <c r="Q29">
        <f t="shared" si="1"/>
        <v>27</v>
      </c>
    </row>
    <row r="30" spans="1:17" x14ac:dyDescent="0.45">
      <c r="A30" s="1">
        <v>28</v>
      </c>
      <c r="B30" t="s">
        <v>10</v>
      </c>
      <c r="C30" t="s">
        <v>186</v>
      </c>
      <c r="D30" t="s">
        <v>47</v>
      </c>
      <c r="E30" t="s">
        <v>743</v>
      </c>
      <c r="F30" s="1" t="s">
        <v>457</v>
      </c>
      <c r="G30" t="s">
        <v>744</v>
      </c>
      <c r="H30" t="s">
        <v>214</v>
      </c>
      <c r="I30" s="1" t="s">
        <v>1453</v>
      </c>
      <c r="J30" t="s">
        <v>1453</v>
      </c>
      <c r="K30" t="s">
        <v>1432</v>
      </c>
      <c r="L30" s="4" t="s">
        <v>33</v>
      </c>
      <c r="M30" t="s">
        <v>745</v>
      </c>
      <c r="N30" s="1" t="s">
        <v>504</v>
      </c>
      <c r="O30" s="4" t="s">
        <v>25</v>
      </c>
      <c r="P30">
        <f t="shared" si="0"/>
        <v>78.599999999999994</v>
      </c>
      <c r="Q30">
        <f t="shared" si="1"/>
        <v>28</v>
      </c>
    </row>
    <row r="31" spans="1:17" x14ac:dyDescent="0.45">
      <c r="A31" s="1">
        <v>29</v>
      </c>
      <c r="B31" t="s">
        <v>10</v>
      </c>
      <c r="C31" t="s">
        <v>12</v>
      </c>
      <c r="D31" t="s">
        <v>47</v>
      </c>
      <c r="E31" t="s">
        <v>419</v>
      </c>
      <c r="F31" s="1" t="s">
        <v>272</v>
      </c>
      <c r="G31" t="s">
        <v>420</v>
      </c>
      <c r="H31" t="s">
        <v>75</v>
      </c>
      <c r="I31" s="1" t="s">
        <v>1017</v>
      </c>
      <c r="J31" t="s">
        <v>1017</v>
      </c>
      <c r="K31" t="s">
        <v>1004</v>
      </c>
      <c r="L31" s="4" t="s">
        <v>33</v>
      </c>
      <c r="M31" t="s">
        <v>580</v>
      </c>
      <c r="N31" s="1" t="s">
        <v>571</v>
      </c>
      <c r="O31" s="4" t="s">
        <v>33</v>
      </c>
      <c r="P31">
        <f t="shared" si="0"/>
        <v>79</v>
      </c>
      <c r="Q31">
        <f t="shared" si="1"/>
        <v>29</v>
      </c>
    </row>
    <row r="32" spans="1:17" x14ac:dyDescent="0.45">
      <c r="A32" s="1">
        <v>30</v>
      </c>
      <c r="B32" t="s">
        <v>10</v>
      </c>
      <c r="C32" t="s">
        <v>723</v>
      </c>
      <c r="D32" t="s">
        <v>47</v>
      </c>
      <c r="E32" t="s">
        <v>724</v>
      </c>
      <c r="F32" s="1" t="s">
        <v>422</v>
      </c>
      <c r="G32" t="s">
        <v>725</v>
      </c>
      <c r="H32" t="s">
        <v>726</v>
      </c>
      <c r="I32" s="1" t="s">
        <v>1454</v>
      </c>
      <c r="J32" t="s">
        <v>13</v>
      </c>
      <c r="K32" t="s">
        <v>14</v>
      </c>
      <c r="L32" s="4" t="s">
        <v>14</v>
      </c>
      <c r="M32" t="s">
        <v>1454</v>
      </c>
      <c r="N32" s="1" t="s">
        <v>564</v>
      </c>
      <c r="O32" s="4" t="s">
        <v>34</v>
      </c>
      <c r="P32">
        <f t="shared" si="0"/>
        <v>77.94</v>
      </c>
      <c r="Q32">
        <f t="shared" si="1"/>
        <v>30</v>
      </c>
    </row>
    <row r="33" spans="1:17" x14ac:dyDescent="0.45">
      <c r="A33" s="1">
        <v>31</v>
      </c>
      <c r="B33" t="s">
        <v>10</v>
      </c>
      <c r="C33" t="s">
        <v>140</v>
      </c>
      <c r="D33" t="s">
        <v>47</v>
      </c>
      <c r="E33" t="s">
        <v>523</v>
      </c>
      <c r="F33" s="1" t="s">
        <v>304</v>
      </c>
      <c r="G33" t="s">
        <v>524</v>
      </c>
      <c r="H33" t="s">
        <v>199</v>
      </c>
      <c r="I33" s="1" t="s">
        <v>1018</v>
      </c>
      <c r="J33" t="s">
        <v>1018</v>
      </c>
      <c r="K33" t="s">
        <v>1004</v>
      </c>
      <c r="L33" s="4" t="s">
        <v>33</v>
      </c>
      <c r="M33" t="s">
        <v>577</v>
      </c>
      <c r="N33" s="1" t="s">
        <v>562</v>
      </c>
      <c r="O33" s="4" t="s">
        <v>519</v>
      </c>
      <c r="P33">
        <f t="shared" si="0"/>
        <v>78.45</v>
      </c>
      <c r="Q33">
        <f t="shared" si="1"/>
        <v>31</v>
      </c>
    </row>
    <row r="34" spans="1:17" x14ac:dyDescent="0.45">
      <c r="A34" s="1">
        <v>32</v>
      </c>
      <c r="B34" t="s">
        <v>10</v>
      </c>
      <c r="C34" t="s">
        <v>132</v>
      </c>
      <c r="D34" t="s">
        <v>47</v>
      </c>
      <c r="E34" t="s">
        <v>865</v>
      </c>
      <c r="F34" s="1" t="s">
        <v>449</v>
      </c>
      <c r="G34" t="s">
        <v>866</v>
      </c>
      <c r="H34" t="s">
        <v>283</v>
      </c>
      <c r="I34" s="1" t="s">
        <v>1455</v>
      </c>
      <c r="J34" t="s">
        <v>1455</v>
      </c>
      <c r="K34" t="s">
        <v>1432</v>
      </c>
      <c r="L34" s="4" t="s">
        <v>33</v>
      </c>
      <c r="M34" t="s">
        <v>1020</v>
      </c>
      <c r="N34" s="1" t="s">
        <v>504</v>
      </c>
      <c r="O34" s="4" t="s">
        <v>25</v>
      </c>
      <c r="P34">
        <f t="shared" si="0"/>
        <v>78.52</v>
      </c>
      <c r="Q34">
        <f t="shared" si="1"/>
        <v>32</v>
      </c>
    </row>
    <row r="35" spans="1:17" x14ac:dyDescent="0.45">
      <c r="A35" s="1">
        <v>33</v>
      </c>
      <c r="B35" t="s">
        <v>10</v>
      </c>
      <c r="C35" t="s">
        <v>750</v>
      </c>
      <c r="D35" t="s">
        <v>47</v>
      </c>
      <c r="E35" t="s">
        <v>751</v>
      </c>
      <c r="F35" s="1" t="s">
        <v>39</v>
      </c>
      <c r="G35" t="s">
        <v>752</v>
      </c>
      <c r="H35" t="s">
        <v>753</v>
      </c>
      <c r="I35" s="1" t="s">
        <v>1456</v>
      </c>
      <c r="J35" t="s">
        <v>1456</v>
      </c>
      <c r="K35" t="s">
        <v>1432</v>
      </c>
      <c r="L35" s="4" t="s">
        <v>33</v>
      </c>
      <c r="M35" t="s">
        <v>754</v>
      </c>
      <c r="N35" s="1" t="s">
        <v>497</v>
      </c>
      <c r="O35" s="4" t="s">
        <v>33</v>
      </c>
      <c r="P35">
        <f t="shared" si="0"/>
        <v>79.819999999999993</v>
      </c>
      <c r="Q35">
        <f t="shared" si="1"/>
        <v>33</v>
      </c>
    </row>
    <row r="36" spans="1:17" x14ac:dyDescent="0.45">
      <c r="A36" s="1">
        <v>34</v>
      </c>
      <c r="B36" t="s">
        <v>10</v>
      </c>
      <c r="C36" t="s">
        <v>186</v>
      </c>
      <c r="D36" t="s">
        <v>47</v>
      </c>
      <c r="E36" t="s">
        <v>746</v>
      </c>
      <c r="F36" s="1" t="s">
        <v>424</v>
      </c>
      <c r="G36" t="s">
        <v>747</v>
      </c>
      <c r="H36" t="s">
        <v>214</v>
      </c>
      <c r="I36" s="1" t="s">
        <v>748</v>
      </c>
      <c r="J36" t="s">
        <v>1016</v>
      </c>
      <c r="K36" t="s">
        <v>1432</v>
      </c>
      <c r="L36" s="4" t="s">
        <v>33</v>
      </c>
      <c r="M36" t="s">
        <v>748</v>
      </c>
      <c r="N36" s="1" t="s">
        <v>504</v>
      </c>
      <c r="O36" s="4" t="s">
        <v>25</v>
      </c>
      <c r="P36">
        <f t="shared" si="0"/>
        <v>79.069999999999993</v>
      </c>
      <c r="Q36">
        <f t="shared" si="1"/>
        <v>34</v>
      </c>
    </row>
    <row r="37" spans="1:17" x14ac:dyDescent="0.45">
      <c r="A37" s="1">
        <v>35</v>
      </c>
      <c r="B37" t="s">
        <v>10</v>
      </c>
      <c r="C37" t="s">
        <v>92</v>
      </c>
      <c r="D37" t="s">
        <v>47</v>
      </c>
      <c r="E37" t="s">
        <v>720</v>
      </c>
      <c r="F37" s="1" t="s">
        <v>435</v>
      </c>
      <c r="G37" t="s">
        <v>721</v>
      </c>
      <c r="H37" t="s">
        <v>337</v>
      </c>
      <c r="I37" s="1" t="s">
        <v>749</v>
      </c>
      <c r="J37" t="s">
        <v>659</v>
      </c>
      <c r="K37" t="s">
        <v>1004</v>
      </c>
      <c r="L37" s="4" t="s">
        <v>33</v>
      </c>
      <c r="M37" t="s">
        <v>749</v>
      </c>
      <c r="N37" s="1" t="s">
        <v>504</v>
      </c>
      <c r="O37" s="4" t="s">
        <v>25</v>
      </c>
      <c r="P37">
        <f t="shared" si="0"/>
        <v>79.12</v>
      </c>
      <c r="Q37">
        <f t="shared" si="1"/>
        <v>35</v>
      </c>
    </row>
    <row r="38" spans="1:17" x14ac:dyDescent="0.45">
      <c r="A38" s="1">
        <v>36</v>
      </c>
      <c r="B38" t="s">
        <v>10</v>
      </c>
      <c r="C38" t="s">
        <v>12</v>
      </c>
      <c r="D38" t="s">
        <v>47</v>
      </c>
      <c r="E38" t="s">
        <v>533</v>
      </c>
      <c r="F38" s="1" t="s">
        <v>315</v>
      </c>
      <c r="G38" t="s">
        <v>534</v>
      </c>
      <c r="H38" t="s">
        <v>75</v>
      </c>
      <c r="I38" s="1" t="s">
        <v>1457</v>
      </c>
      <c r="J38" t="s">
        <v>1457</v>
      </c>
      <c r="K38" t="s">
        <v>1004</v>
      </c>
      <c r="L38" s="4" t="s">
        <v>33</v>
      </c>
      <c r="M38" t="s">
        <v>1458</v>
      </c>
      <c r="N38" s="1" t="s">
        <v>579</v>
      </c>
      <c r="O38" s="4" t="s">
        <v>33</v>
      </c>
      <c r="P38">
        <f t="shared" si="0"/>
        <v>82.94</v>
      </c>
      <c r="Q38">
        <f t="shared" si="1"/>
        <v>36</v>
      </c>
    </row>
    <row r="39" spans="1:17" x14ac:dyDescent="0.45">
      <c r="A39" s="1">
        <v>37</v>
      </c>
      <c r="B39" t="s">
        <v>10</v>
      </c>
      <c r="C39" t="s">
        <v>331</v>
      </c>
      <c r="D39" t="s">
        <v>47</v>
      </c>
      <c r="E39" t="s">
        <v>332</v>
      </c>
      <c r="F39" s="1" t="s">
        <v>219</v>
      </c>
      <c r="G39" t="s">
        <v>333</v>
      </c>
      <c r="H39" t="s">
        <v>334</v>
      </c>
      <c r="I39" s="1" t="s">
        <v>1021</v>
      </c>
      <c r="J39" t="s">
        <v>1459</v>
      </c>
      <c r="K39" t="s">
        <v>1432</v>
      </c>
      <c r="L39" s="4" t="s">
        <v>33</v>
      </c>
      <c r="M39" t="s">
        <v>1021</v>
      </c>
      <c r="N39" s="1" t="s">
        <v>579</v>
      </c>
      <c r="O39" s="4" t="s">
        <v>33</v>
      </c>
      <c r="P39">
        <f t="shared" si="0"/>
        <v>79.67</v>
      </c>
      <c r="Q39">
        <f t="shared" si="1"/>
        <v>37</v>
      </c>
    </row>
    <row r="40" spans="1:17" x14ac:dyDescent="0.45">
      <c r="A40" s="1">
        <v>38</v>
      </c>
      <c r="B40" t="s">
        <v>10</v>
      </c>
      <c r="C40" t="s">
        <v>273</v>
      </c>
      <c r="D40" t="s">
        <v>47</v>
      </c>
      <c r="E40" t="s">
        <v>1400</v>
      </c>
      <c r="F40" s="1" t="s">
        <v>254</v>
      </c>
      <c r="G40" t="s">
        <v>1401</v>
      </c>
      <c r="H40" t="s">
        <v>1402</v>
      </c>
      <c r="I40" s="1" t="s">
        <v>1460</v>
      </c>
      <c r="J40" t="s">
        <v>13</v>
      </c>
      <c r="K40" t="s">
        <v>14</v>
      </c>
      <c r="L40" s="4" t="s">
        <v>14</v>
      </c>
      <c r="M40" t="s">
        <v>1460</v>
      </c>
      <c r="N40" s="1" t="s">
        <v>521</v>
      </c>
      <c r="O40" s="4" t="s">
        <v>33</v>
      </c>
      <c r="P40">
        <f t="shared" si="0"/>
        <v>80.569999999999993</v>
      </c>
      <c r="Q40">
        <f t="shared" si="1"/>
        <v>38</v>
      </c>
    </row>
    <row r="41" spans="1:17" x14ac:dyDescent="0.45">
      <c r="A41" s="1">
        <v>39</v>
      </c>
      <c r="B41" t="s">
        <v>10</v>
      </c>
      <c r="C41" t="s">
        <v>755</v>
      </c>
      <c r="D41" t="s">
        <v>47</v>
      </c>
      <c r="E41" t="s">
        <v>756</v>
      </c>
      <c r="F41" s="1" t="s">
        <v>398</v>
      </c>
      <c r="G41" t="s">
        <v>757</v>
      </c>
      <c r="H41" t="s">
        <v>758</v>
      </c>
      <c r="I41" s="1" t="s">
        <v>660</v>
      </c>
      <c r="J41" t="s">
        <v>1022</v>
      </c>
      <c r="K41" t="s">
        <v>1004</v>
      </c>
      <c r="L41" s="4" t="s">
        <v>33</v>
      </c>
      <c r="M41" t="s">
        <v>660</v>
      </c>
      <c r="N41" s="1" t="s">
        <v>571</v>
      </c>
      <c r="O41" s="4" t="s">
        <v>33</v>
      </c>
      <c r="P41">
        <f t="shared" si="0"/>
        <v>80.73</v>
      </c>
      <c r="Q41">
        <f t="shared" si="1"/>
        <v>39</v>
      </c>
    </row>
    <row r="42" spans="1:17" x14ac:dyDescent="0.45">
      <c r="A42" s="1">
        <v>40</v>
      </c>
      <c r="B42" t="s">
        <v>10</v>
      </c>
      <c r="C42" t="s">
        <v>41</v>
      </c>
      <c r="D42" t="s">
        <v>47</v>
      </c>
      <c r="E42" t="s">
        <v>584</v>
      </c>
      <c r="F42" s="1" t="s">
        <v>390</v>
      </c>
      <c r="G42" t="s">
        <v>585</v>
      </c>
      <c r="H42" t="s">
        <v>386</v>
      </c>
      <c r="I42" s="1" t="s">
        <v>1461</v>
      </c>
      <c r="J42" t="s">
        <v>1461</v>
      </c>
      <c r="K42" t="s">
        <v>1004</v>
      </c>
      <c r="L42" s="4" t="s">
        <v>33</v>
      </c>
      <c r="M42" t="s">
        <v>1462</v>
      </c>
      <c r="N42" s="1" t="s">
        <v>521</v>
      </c>
      <c r="O42" s="4" t="s">
        <v>33</v>
      </c>
      <c r="P42">
        <f t="shared" si="0"/>
        <v>85.32</v>
      </c>
      <c r="Q42">
        <f t="shared" si="1"/>
        <v>40</v>
      </c>
    </row>
    <row r="43" spans="1:17" x14ac:dyDescent="0.45">
      <c r="A43" s="1">
        <v>41</v>
      </c>
      <c r="B43" t="s">
        <v>10</v>
      </c>
      <c r="C43" t="s">
        <v>140</v>
      </c>
      <c r="D43" t="s">
        <v>47</v>
      </c>
      <c r="E43" t="s">
        <v>394</v>
      </c>
      <c r="F43" s="1" t="s">
        <v>275</v>
      </c>
      <c r="G43" t="s">
        <v>396</v>
      </c>
      <c r="H43" t="s">
        <v>199</v>
      </c>
      <c r="I43" s="1" t="s">
        <v>581</v>
      </c>
      <c r="J43" t="s">
        <v>1023</v>
      </c>
      <c r="K43" t="s">
        <v>1001</v>
      </c>
      <c r="L43" s="4" t="s">
        <v>33</v>
      </c>
      <c r="M43" t="s">
        <v>581</v>
      </c>
      <c r="N43" s="1" t="s">
        <v>504</v>
      </c>
      <c r="O43" s="4" t="s">
        <v>25</v>
      </c>
      <c r="P43">
        <f t="shared" si="0"/>
        <v>81.13</v>
      </c>
      <c r="Q43">
        <f t="shared" si="1"/>
        <v>41</v>
      </c>
    </row>
    <row r="44" spans="1:17" x14ac:dyDescent="0.45">
      <c r="A44" s="1">
        <v>43</v>
      </c>
      <c r="B44" t="s">
        <v>10</v>
      </c>
      <c r="C44" t="s">
        <v>223</v>
      </c>
      <c r="D44" t="s">
        <v>47</v>
      </c>
      <c r="E44" t="s">
        <v>529</v>
      </c>
      <c r="F44" s="1" t="s">
        <v>215</v>
      </c>
      <c r="G44" t="s">
        <v>530</v>
      </c>
      <c r="H44" t="s">
        <v>294</v>
      </c>
      <c r="I44" s="1" t="s">
        <v>582</v>
      </c>
      <c r="J44" t="s">
        <v>1024</v>
      </c>
      <c r="K44" t="s">
        <v>1004</v>
      </c>
      <c r="L44" s="4" t="s">
        <v>33</v>
      </c>
      <c r="M44" t="s">
        <v>582</v>
      </c>
      <c r="N44" s="1" t="s">
        <v>504</v>
      </c>
      <c r="O44" s="4" t="s">
        <v>25</v>
      </c>
      <c r="P44">
        <f t="shared" si="0"/>
        <v>82.13</v>
      </c>
      <c r="Q44">
        <f t="shared" si="1"/>
        <v>43</v>
      </c>
    </row>
    <row r="45" spans="1:17" x14ac:dyDescent="0.45">
      <c r="A45" s="1">
        <v>44</v>
      </c>
      <c r="B45" t="s">
        <v>10</v>
      </c>
      <c r="C45" t="s">
        <v>143</v>
      </c>
      <c r="D45" t="s">
        <v>47</v>
      </c>
      <c r="E45" t="s">
        <v>1079</v>
      </c>
      <c r="F45" s="1" t="s">
        <v>436</v>
      </c>
      <c r="G45" t="s">
        <v>1080</v>
      </c>
      <c r="H45" t="s">
        <v>292</v>
      </c>
      <c r="I45" s="1" t="s">
        <v>1463</v>
      </c>
      <c r="J45" t="s">
        <v>13</v>
      </c>
      <c r="K45" t="s">
        <v>14</v>
      </c>
      <c r="L45" s="4" t="s">
        <v>14</v>
      </c>
      <c r="M45" t="s">
        <v>1463</v>
      </c>
      <c r="N45" s="1" t="s">
        <v>521</v>
      </c>
      <c r="O45" s="4" t="s">
        <v>33</v>
      </c>
      <c r="P45">
        <f t="shared" si="0"/>
        <v>82.25</v>
      </c>
      <c r="Q45">
        <f t="shared" si="1"/>
        <v>44</v>
      </c>
    </row>
    <row r="46" spans="1:17" x14ac:dyDescent="0.45">
      <c r="A46" s="1">
        <v>45</v>
      </c>
      <c r="B46" t="s">
        <v>10</v>
      </c>
      <c r="C46" t="s">
        <v>139</v>
      </c>
      <c r="D46" t="s">
        <v>47</v>
      </c>
      <c r="E46" t="s">
        <v>295</v>
      </c>
      <c r="F46" s="1" t="s">
        <v>276</v>
      </c>
      <c r="G46" t="s">
        <v>296</v>
      </c>
      <c r="H46" t="s">
        <v>297</v>
      </c>
      <c r="I46" s="1" t="s">
        <v>1025</v>
      </c>
      <c r="J46" t="s">
        <v>1025</v>
      </c>
      <c r="K46" t="s">
        <v>1004</v>
      </c>
      <c r="L46" s="4" t="s">
        <v>33</v>
      </c>
      <c r="M46" t="s">
        <v>583</v>
      </c>
      <c r="N46" s="1" t="s">
        <v>504</v>
      </c>
      <c r="O46" s="4" t="s">
        <v>25</v>
      </c>
      <c r="P46">
        <f t="shared" si="0"/>
        <v>84.65</v>
      </c>
      <c r="Q46">
        <f t="shared" si="1"/>
        <v>45</v>
      </c>
    </row>
    <row r="47" spans="1:17" x14ac:dyDescent="0.45">
      <c r="A47" s="1">
        <v>46</v>
      </c>
      <c r="B47" t="s">
        <v>10</v>
      </c>
      <c r="C47" t="s">
        <v>73</v>
      </c>
      <c r="D47" t="s">
        <v>47</v>
      </c>
      <c r="E47" t="s">
        <v>407</v>
      </c>
      <c r="F47" s="1" t="s">
        <v>395</v>
      </c>
      <c r="G47" t="s">
        <v>408</v>
      </c>
      <c r="H47" t="s">
        <v>409</v>
      </c>
      <c r="I47" s="1" t="s">
        <v>1026</v>
      </c>
      <c r="J47" t="s">
        <v>1026</v>
      </c>
      <c r="K47" t="s">
        <v>1004</v>
      </c>
      <c r="L47" s="4" t="s">
        <v>33</v>
      </c>
      <c r="M47" t="s">
        <v>418</v>
      </c>
      <c r="N47" s="1" t="s">
        <v>564</v>
      </c>
      <c r="O47" s="4" t="s">
        <v>34</v>
      </c>
      <c r="P47">
        <f t="shared" si="0"/>
        <v>82.84</v>
      </c>
      <c r="Q47">
        <f t="shared" si="1"/>
        <v>46</v>
      </c>
    </row>
    <row r="48" spans="1:17" x14ac:dyDescent="0.45">
      <c r="A48" s="1">
        <v>47</v>
      </c>
      <c r="B48" t="s">
        <v>10</v>
      </c>
      <c r="C48" t="s">
        <v>17</v>
      </c>
      <c r="D48" t="s">
        <v>47</v>
      </c>
      <c r="E48" t="s">
        <v>612</v>
      </c>
      <c r="F48" s="1" t="s">
        <v>368</v>
      </c>
      <c r="G48" t="s">
        <v>613</v>
      </c>
      <c r="H48" t="s">
        <v>207</v>
      </c>
      <c r="I48" s="1" t="s">
        <v>1027</v>
      </c>
      <c r="J48" t="s">
        <v>1027</v>
      </c>
      <c r="K48" t="s">
        <v>1004</v>
      </c>
      <c r="L48" s="4" t="s">
        <v>33</v>
      </c>
      <c r="M48" t="s">
        <v>759</v>
      </c>
      <c r="N48" s="1" t="s">
        <v>521</v>
      </c>
      <c r="O48" s="4" t="s">
        <v>33</v>
      </c>
      <c r="P48">
        <f t="shared" si="0"/>
        <v>86.09</v>
      </c>
      <c r="Q48">
        <f t="shared" si="1"/>
        <v>47</v>
      </c>
    </row>
    <row r="49" spans="1:17" x14ac:dyDescent="0.45">
      <c r="A49" s="1">
        <v>48</v>
      </c>
      <c r="B49" t="s">
        <v>10</v>
      </c>
      <c r="C49" t="s">
        <v>36</v>
      </c>
      <c r="D49" t="s">
        <v>47</v>
      </c>
      <c r="E49" t="s">
        <v>873</v>
      </c>
      <c r="F49" s="1" t="s">
        <v>404</v>
      </c>
      <c r="G49" t="s">
        <v>874</v>
      </c>
      <c r="H49" t="s">
        <v>430</v>
      </c>
      <c r="I49" s="1" t="s">
        <v>1028</v>
      </c>
      <c r="J49" t="s">
        <v>13</v>
      </c>
      <c r="K49" t="s">
        <v>14</v>
      </c>
      <c r="L49" s="4" t="s">
        <v>14</v>
      </c>
      <c r="M49" t="s">
        <v>1028</v>
      </c>
      <c r="N49" s="1" t="s">
        <v>504</v>
      </c>
      <c r="O49" s="4" t="s">
        <v>25</v>
      </c>
      <c r="P49">
        <f t="shared" si="0"/>
        <v>83.52</v>
      </c>
      <c r="Q49">
        <f t="shared" si="1"/>
        <v>48</v>
      </c>
    </row>
    <row r="50" spans="1:17" x14ac:dyDescent="0.45">
      <c r="A50" s="1">
        <v>49</v>
      </c>
      <c r="B50" t="s">
        <v>10</v>
      </c>
      <c r="C50" t="s">
        <v>142</v>
      </c>
      <c r="D50" t="s">
        <v>47</v>
      </c>
      <c r="E50" t="s">
        <v>879</v>
      </c>
      <c r="F50" s="1" t="s">
        <v>365</v>
      </c>
      <c r="G50" t="s">
        <v>880</v>
      </c>
      <c r="H50" t="s">
        <v>793</v>
      </c>
      <c r="I50" s="1" t="s">
        <v>1029</v>
      </c>
      <c r="J50" t="s">
        <v>13</v>
      </c>
      <c r="K50" t="s">
        <v>14</v>
      </c>
      <c r="L50" s="4" t="s">
        <v>14</v>
      </c>
      <c r="M50" t="s">
        <v>1029</v>
      </c>
      <c r="N50" s="1" t="s">
        <v>579</v>
      </c>
      <c r="O50" s="4" t="s">
        <v>33</v>
      </c>
      <c r="P50">
        <f t="shared" si="0"/>
        <v>83.95</v>
      </c>
      <c r="Q50">
        <f t="shared" si="1"/>
        <v>49</v>
      </c>
    </row>
    <row r="51" spans="1:17" x14ac:dyDescent="0.45">
      <c r="A51" s="6">
        <v>50</v>
      </c>
      <c r="B51" t="s">
        <v>10</v>
      </c>
      <c r="C51" t="s">
        <v>92</v>
      </c>
      <c r="D51" t="s">
        <v>47</v>
      </c>
      <c r="E51" t="s">
        <v>893</v>
      </c>
      <c r="F51" s="1" t="s">
        <v>376</v>
      </c>
      <c r="G51" t="s">
        <v>894</v>
      </c>
      <c r="H51" t="s">
        <v>337</v>
      </c>
      <c r="I51" s="1" t="s">
        <v>1030</v>
      </c>
      <c r="J51" t="s">
        <v>13</v>
      </c>
      <c r="K51" t="s">
        <v>14</v>
      </c>
      <c r="L51" s="4" t="s">
        <v>14</v>
      </c>
      <c r="M51" t="s">
        <v>1030</v>
      </c>
      <c r="N51" s="1" t="s">
        <v>504</v>
      </c>
      <c r="O51" s="4" t="s">
        <v>25</v>
      </c>
      <c r="P51">
        <f t="shared" si="0"/>
        <v>84.13</v>
      </c>
      <c r="Q51">
        <f t="shared" si="1"/>
        <v>50</v>
      </c>
    </row>
    <row r="52" spans="1:17" x14ac:dyDescent="0.45">
      <c r="A52" s="6">
        <v>50</v>
      </c>
      <c r="B52" t="s">
        <v>10</v>
      </c>
      <c r="C52" t="s">
        <v>17</v>
      </c>
      <c r="D52" t="s">
        <v>47</v>
      </c>
      <c r="E52" t="s">
        <v>884</v>
      </c>
      <c r="F52" s="1" t="s">
        <v>375</v>
      </c>
      <c r="G52" t="s">
        <v>885</v>
      </c>
      <c r="H52" t="s">
        <v>207</v>
      </c>
      <c r="I52" s="1" t="s">
        <v>1030</v>
      </c>
      <c r="J52" t="s">
        <v>13</v>
      </c>
      <c r="K52" t="s">
        <v>14</v>
      </c>
      <c r="L52" s="4" t="s">
        <v>14</v>
      </c>
      <c r="M52" t="s">
        <v>1030</v>
      </c>
      <c r="N52" s="1" t="s">
        <v>504</v>
      </c>
      <c r="O52" s="4" t="s">
        <v>25</v>
      </c>
      <c r="P52">
        <f t="shared" si="0"/>
        <v>84.13</v>
      </c>
      <c r="Q52">
        <f t="shared" si="1"/>
        <v>50</v>
      </c>
    </row>
    <row r="53" spans="1:17" x14ac:dyDescent="0.45">
      <c r="A53" s="1">
        <v>52</v>
      </c>
      <c r="B53" t="s">
        <v>10</v>
      </c>
      <c r="C53" t="s">
        <v>142</v>
      </c>
      <c r="D53" t="s">
        <v>47</v>
      </c>
      <c r="E53" t="s">
        <v>887</v>
      </c>
      <c r="F53" s="1" t="s">
        <v>440</v>
      </c>
      <c r="G53" t="s">
        <v>888</v>
      </c>
      <c r="H53" t="s">
        <v>793</v>
      </c>
      <c r="I53" s="1" t="s">
        <v>1031</v>
      </c>
      <c r="J53" t="s">
        <v>13</v>
      </c>
      <c r="K53" t="s">
        <v>14</v>
      </c>
      <c r="L53" s="4" t="s">
        <v>14</v>
      </c>
      <c r="M53" t="s">
        <v>1031</v>
      </c>
      <c r="N53" s="1" t="s">
        <v>504</v>
      </c>
      <c r="O53" s="4" t="s">
        <v>25</v>
      </c>
      <c r="P53">
        <f t="shared" si="0"/>
        <v>84.42</v>
      </c>
      <c r="Q53">
        <f t="shared" si="1"/>
        <v>52</v>
      </c>
    </row>
    <row r="54" spans="1:17" x14ac:dyDescent="0.45">
      <c r="A54" s="1">
        <v>53</v>
      </c>
      <c r="B54" t="s">
        <v>10</v>
      </c>
      <c r="C54" t="s">
        <v>143</v>
      </c>
      <c r="D54" t="s">
        <v>47</v>
      </c>
      <c r="E54" t="s">
        <v>876</v>
      </c>
      <c r="F54" s="1" t="s">
        <v>446</v>
      </c>
      <c r="G54" t="s">
        <v>877</v>
      </c>
      <c r="H54" t="s">
        <v>292</v>
      </c>
      <c r="I54" s="1" t="s">
        <v>1032</v>
      </c>
      <c r="J54" t="s">
        <v>13</v>
      </c>
      <c r="K54" t="s">
        <v>14</v>
      </c>
      <c r="L54" s="4" t="s">
        <v>14</v>
      </c>
      <c r="M54" t="s">
        <v>1032</v>
      </c>
      <c r="N54" s="1" t="s">
        <v>504</v>
      </c>
      <c r="O54" s="4" t="s">
        <v>25</v>
      </c>
      <c r="P54">
        <f t="shared" si="0"/>
        <v>85.23</v>
      </c>
      <c r="Q54">
        <f t="shared" si="1"/>
        <v>53</v>
      </c>
    </row>
    <row r="55" spans="1:17" x14ac:dyDescent="0.45">
      <c r="A55" s="1">
        <v>54</v>
      </c>
      <c r="B55" t="s">
        <v>10</v>
      </c>
      <c r="C55" t="s">
        <v>73</v>
      </c>
      <c r="D55" t="s">
        <v>47</v>
      </c>
      <c r="E55" t="s">
        <v>890</v>
      </c>
      <c r="F55" s="1" t="s">
        <v>392</v>
      </c>
      <c r="G55" t="s">
        <v>891</v>
      </c>
      <c r="H55" t="s">
        <v>409</v>
      </c>
      <c r="I55" s="1" t="s">
        <v>1033</v>
      </c>
      <c r="J55" t="s">
        <v>13</v>
      </c>
      <c r="K55" t="s">
        <v>14</v>
      </c>
      <c r="L55" s="4" t="s">
        <v>14</v>
      </c>
      <c r="M55" t="s">
        <v>1033</v>
      </c>
      <c r="N55" s="1" t="s">
        <v>579</v>
      </c>
      <c r="O55" s="4" t="s">
        <v>33</v>
      </c>
      <c r="P55">
        <f t="shared" si="0"/>
        <v>87.03</v>
      </c>
      <c r="Q55">
        <f t="shared" si="1"/>
        <v>54</v>
      </c>
    </row>
    <row r="56" spans="1:17" x14ac:dyDescent="0.45">
      <c r="A56" s="1">
        <v>55</v>
      </c>
      <c r="B56" t="s">
        <v>10</v>
      </c>
      <c r="C56" t="s">
        <v>449</v>
      </c>
      <c r="D56" t="s">
        <v>47</v>
      </c>
      <c r="E56" t="s">
        <v>760</v>
      </c>
      <c r="F56" s="1" t="s">
        <v>262</v>
      </c>
      <c r="G56" t="s">
        <v>761</v>
      </c>
      <c r="H56" t="s">
        <v>762</v>
      </c>
      <c r="I56" s="1" t="s">
        <v>763</v>
      </c>
      <c r="J56" t="s">
        <v>1034</v>
      </c>
      <c r="K56" t="s">
        <v>1004</v>
      </c>
      <c r="L56" s="4" t="s">
        <v>33</v>
      </c>
      <c r="M56" t="s">
        <v>763</v>
      </c>
      <c r="N56" s="1" t="s">
        <v>521</v>
      </c>
      <c r="O56" s="4" t="s">
        <v>33</v>
      </c>
      <c r="P56">
        <f t="shared" si="0"/>
        <v>87.16</v>
      </c>
      <c r="Q56">
        <f t="shared" si="1"/>
        <v>55</v>
      </c>
    </row>
    <row r="57" spans="1:17" x14ac:dyDescent="0.45">
      <c r="A57" s="1">
        <v>56</v>
      </c>
      <c r="B57" t="s">
        <v>10</v>
      </c>
      <c r="C57" t="s">
        <v>142</v>
      </c>
      <c r="D57" t="s">
        <v>47</v>
      </c>
      <c r="E57" t="s">
        <v>902</v>
      </c>
      <c r="F57" s="1" t="s">
        <v>455</v>
      </c>
      <c r="G57" t="s">
        <v>903</v>
      </c>
      <c r="H57" t="s">
        <v>793</v>
      </c>
      <c r="I57" s="1" t="s">
        <v>1035</v>
      </c>
      <c r="J57" t="s">
        <v>13</v>
      </c>
      <c r="K57" t="s">
        <v>14</v>
      </c>
      <c r="L57" s="4" t="s">
        <v>14</v>
      </c>
      <c r="M57" t="s">
        <v>1035</v>
      </c>
      <c r="N57" s="1" t="s">
        <v>579</v>
      </c>
      <c r="O57" s="4" t="s">
        <v>33</v>
      </c>
      <c r="P57">
        <f t="shared" si="0"/>
        <v>87.95</v>
      </c>
      <c r="Q57">
        <f t="shared" si="1"/>
        <v>56</v>
      </c>
    </row>
    <row r="58" spans="1:17" x14ac:dyDescent="0.45">
      <c r="A58" s="1">
        <v>57</v>
      </c>
      <c r="B58" t="s">
        <v>10</v>
      </c>
      <c r="C58" t="s">
        <v>160</v>
      </c>
      <c r="D58" t="s">
        <v>47</v>
      </c>
      <c r="E58" t="s">
        <v>1415</v>
      </c>
      <c r="F58" s="1" t="s">
        <v>417</v>
      </c>
      <c r="G58" t="s">
        <v>1416</v>
      </c>
      <c r="H58" t="s">
        <v>1417</v>
      </c>
      <c r="I58" s="1" t="s">
        <v>1464</v>
      </c>
      <c r="J58" t="s">
        <v>13</v>
      </c>
      <c r="K58" t="s">
        <v>14</v>
      </c>
      <c r="L58" s="4" t="s">
        <v>14</v>
      </c>
      <c r="M58" t="s">
        <v>1464</v>
      </c>
      <c r="N58" s="1" t="s">
        <v>571</v>
      </c>
      <c r="O58" s="4" t="s">
        <v>33</v>
      </c>
      <c r="P58">
        <f t="shared" si="0"/>
        <v>88.16</v>
      </c>
      <c r="Q58">
        <f t="shared" si="1"/>
        <v>57</v>
      </c>
    </row>
    <row r="59" spans="1:17" x14ac:dyDescent="0.45">
      <c r="A59" s="1">
        <v>58</v>
      </c>
      <c r="B59" t="s">
        <v>10</v>
      </c>
      <c r="C59" t="s">
        <v>241</v>
      </c>
      <c r="D59" t="s">
        <v>47</v>
      </c>
      <c r="E59" t="s">
        <v>728</v>
      </c>
      <c r="F59" s="1" t="s">
        <v>202</v>
      </c>
      <c r="G59" t="s">
        <v>729</v>
      </c>
      <c r="H59" t="s">
        <v>730</v>
      </c>
      <c r="I59" s="1" t="s">
        <v>764</v>
      </c>
      <c r="J59" t="s">
        <v>1036</v>
      </c>
      <c r="K59" t="s">
        <v>1004</v>
      </c>
      <c r="L59" s="4" t="s">
        <v>33</v>
      </c>
      <c r="M59" t="s">
        <v>764</v>
      </c>
      <c r="N59" s="1" t="s">
        <v>579</v>
      </c>
      <c r="O59" s="4" t="s">
        <v>33</v>
      </c>
      <c r="P59">
        <f t="shared" si="0"/>
        <v>88.18</v>
      </c>
      <c r="Q59">
        <f t="shared" si="1"/>
        <v>58</v>
      </c>
    </row>
    <row r="60" spans="1:17" x14ac:dyDescent="0.45">
      <c r="A60" s="1">
        <v>59</v>
      </c>
      <c r="B60" t="s">
        <v>10</v>
      </c>
      <c r="C60" t="s">
        <v>167</v>
      </c>
      <c r="D60" t="s">
        <v>47</v>
      </c>
      <c r="E60" t="s">
        <v>538</v>
      </c>
      <c r="F60" s="1" t="s">
        <v>293</v>
      </c>
      <c r="G60" t="s">
        <v>539</v>
      </c>
      <c r="H60" t="s">
        <v>279</v>
      </c>
      <c r="I60" s="1" t="s">
        <v>1037</v>
      </c>
      <c r="J60" t="s">
        <v>1037</v>
      </c>
      <c r="K60" t="s">
        <v>1001</v>
      </c>
      <c r="L60" s="4" t="s">
        <v>33</v>
      </c>
      <c r="M60" t="s">
        <v>13</v>
      </c>
      <c r="N60" s="1" t="s">
        <v>14</v>
      </c>
      <c r="O60" s="4" t="s">
        <v>14</v>
      </c>
      <c r="P60" t="e">
        <f t="shared" si="0"/>
        <v>#VALUE!</v>
      </c>
      <c r="Q60">
        <f t="shared" si="1"/>
        <v>59</v>
      </c>
    </row>
    <row r="61" spans="1:17" x14ac:dyDescent="0.45">
      <c r="A61" s="1">
        <v>60</v>
      </c>
      <c r="B61" t="s">
        <v>10</v>
      </c>
      <c r="C61" t="s">
        <v>45</v>
      </c>
      <c r="D61" t="s">
        <v>47</v>
      </c>
      <c r="E61" t="s">
        <v>930</v>
      </c>
      <c r="F61" s="1" t="s">
        <v>261</v>
      </c>
      <c r="G61" t="s">
        <v>931</v>
      </c>
      <c r="H61" t="s">
        <v>150</v>
      </c>
      <c r="I61" s="1" t="s">
        <v>1038</v>
      </c>
      <c r="J61" t="s">
        <v>13</v>
      </c>
      <c r="K61" t="s">
        <v>14</v>
      </c>
      <c r="L61" s="4" t="s">
        <v>14</v>
      </c>
      <c r="M61" t="s">
        <v>1038</v>
      </c>
      <c r="N61" s="1" t="s">
        <v>579</v>
      </c>
      <c r="O61" s="4" t="s">
        <v>33</v>
      </c>
      <c r="P61">
        <f t="shared" si="0"/>
        <v>89.62</v>
      </c>
      <c r="Q61">
        <f t="shared" si="1"/>
        <v>60</v>
      </c>
    </row>
    <row r="62" spans="1:17" x14ac:dyDescent="0.45">
      <c r="A62" s="1">
        <v>61</v>
      </c>
      <c r="B62" t="s">
        <v>10</v>
      </c>
      <c r="C62" t="s">
        <v>58</v>
      </c>
      <c r="D62" t="s">
        <v>47</v>
      </c>
      <c r="E62" t="s">
        <v>905</v>
      </c>
      <c r="F62" s="1" t="s">
        <v>437</v>
      </c>
      <c r="G62" t="s">
        <v>906</v>
      </c>
      <c r="H62" t="s">
        <v>827</v>
      </c>
      <c r="I62" s="1" t="s">
        <v>1039</v>
      </c>
      <c r="J62" t="s">
        <v>13</v>
      </c>
      <c r="K62" t="s">
        <v>14</v>
      </c>
      <c r="L62" s="4" t="s">
        <v>14</v>
      </c>
      <c r="M62" t="s">
        <v>1039</v>
      </c>
      <c r="N62" s="1" t="s">
        <v>579</v>
      </c>
      <c r="O62" s="4" t="s">
        <v>33</v>
      </c>
      <c r="P62">
        <f t="shared" si="0"/>
        <v>89.7</v>
      </c>
      <c r="Q62">
        <f t="shared" si="1"/>
        <v>61</v>
      </c>
    </row>
    <row r="63" spans="1:17" x14ac:dyDescent="0.45">
      <c r="A63" s="1">
        <v>62</v>
      </c>
      <c r="B63" t="s">
        <v>10</v>
      </c>
      <c r="C63" t="s">
        <v>126</v>
      </c>
      <c r="D63" t="s">
        <v>47</v>
      </c>
      <c r="E63" t="s">
        <v>552</v>
      </c>
      <c r="F63" s="1" t="s">
        <v>302</v>
      </c>
      <c r="G63" t="s">
        <v>553</v>
      </c>
      <c r="H63" t="s">
        <v>551</v>
      </c>
      <c r="I63" s="1" t="s">
        <v>1040</v>
      </c>
      <c r="J63" t="s">
        <v>1040</v>
      </c>
      <c r="K63" t="s">
        <v>1004</v>
      </c>
      <c r="L63" s="4" t="s">
        <v>33</v>
      </c>
      <c r="M63" t="s">
        <v>13</v>
      </c>
      <c r="N63" s="1" t="s">
        <v>14</v>
      </c>
      <c r="O63" s="4" t="s">
        <v>14</v>
      </c>
      <c r="P63" t="e">
        <f t="shared" si="0"/>
        <v>#VALUE!</v>
      </c>
      <c r="Q63">
        <f t="shared" si="1"/>
        <v>62</v>
      </c>
    </row>
    <row r="64" spans="1:17" x14ac:dyDescent="0.45">
      <c r="A64" s="1">
        <v>63</v>
      </c>
      <c r="B64" t="s">
        <v>10</v>
      </c>
      <c r="C64" t="s">
        <v>911</v>
      </c>
      <c r="D64" t="s">
        <v>47</v>
      </c>
      <c r="E64" t="s">
        <v>912</v>
      </c>
      <c r="F64" s="1" t="s">
        <v>400</v>
      </c>
      <c r="G64" t="s">
        <v>913</v>
      </c>
      <c r="H64" t="s">
        <v>914</v>
      </c>
      <c r="I64" s="1" t="s">
        <v>1041</v>
      </c>
      <c r="J64" t="s">
        <v>13</v>
      </c>
      <c r="K64" t="s">
        <v>14</v>
      </c>
      <c r="L64" s="4" t="s">
        <v>14</v>
      </c>
      <c r="M64" t="s">
        <v>1041</v>
      </c>
      <c r="N64" s="1" t="s">
        <v>579</v>
      </c>
      <c r="O64" s="4" t="s">
        <v>33</v>
      </c>
      <c r="P64">
        <f t="shared" si="0"/>
        <v>90.61</v>
      </c>
      <c r="Q64">
        <f t="shared" si="1"/>
        <v>63</v>
      </c>
    </row>
    <row r="65" spans="1:17" x14ac:dyDescent="0.45">
      <c r="A65" s="1">
        <v>64</v>
      </c>
      <c r="B65" t="s">
        <v>10</v>
      </c>
      <c r="C65" t="s">
        <v>23</v>
      </c>
      <c r="D65" t="s">
        <v>47</v>
      </c>
      <c r="E65" t="s">
        <v>922</v>
      </c>
      <c r="F65" s="1" t="s">
        <v>203</v>
      </c>
      <c r="G65" t="s">
        <v>923</v>
      </c>
      <c r="H65" t="s">
        <v>924</v>
      </c>
      <c r="I65" s="1" t="s">
        <v>1042</v>
      </c>
      <c r="J65" t="s">
        <v>1043</v>
      </c>
      <c r="K65" t="s">
        <v>1001</v>
      </c>
      <c r="L65" s="4" t="s">
        <v>33</v>
      </c>
      <c r="M65" t="s">
        <v>1042</v>
      </c>
      <c r="N65" s="1" t="s">
        <v>579</v>
      </c>
      <c r="O65" s="4" t="s">
        <v>33</v>
      </c>
      <c r="P65">
        <f t="shared" si="0"/>
        <v>91.539999999999992</v>
      </c>
      <c r="Q65">
        <f t="shared" si="1"/>
        <v>64</v>
      </c>
    </row>
    <row r="66" spans="1:17" x14ac:dyDescent="0.45">
      <c r="A66" s="1">
        <v>65</v>
      </c>
      <c r="B66" t="s">
        <v>10</v>
      </c>
      <c r="C66" t="s">
        <v>309</v>
      </c>
      <c r="D66" t="s">
        <v>47</v>
      </c>
      <c r="E66" t="s">
        <v>607</v>
      </c>
      <c r="F66" s="1" t="s">
        <v>224</v>
      </c>
      <c r="G66" t="s">
        <v>608</v>
      </c>
      <c r="H66" t="s">
        <v>312</v>
      </c>
      <c r="I66" s="1" t="s">
        <v>1465</v>
      </c>
      <c r="J66" t="s">
        <v>13</v>
      </c>
      <c r="K66" t="s">
        <v>14</v>
      </c>
      <c r="L66" s="4" t="s">
        <v>14</v>
      </c>
      <c r="M66" t="s">
        <v>1465</v>
      </c>
      <c r="N66" s="1" t="s">
        <v>537</v>
      </c>
      <c r="O66" s="4" t="s">
        <v>548</v>
      </c>
      <c r="P66">
        <f t="shared" si="0"/>
        <v>91.7</v>
      </c>
      <c r="Q66">
        <f t="shared" si="1"/>
        <v>65</v>
      </c>
    </row>
    <row r="67" spans="1:17" x14ac:dyDescent="0.45">
      <c r="A67" s="1">
        <v>66</v>
      </c>
      <c r="B67" t="s">
        <v>10</v>
      </c>
      <c r="C67" t="s">
        <v>169</v>
      </c>
      <c r="D67" t="s">
        <v>47</v>
      </c>
      <c r="E67" t="s">
        <v>456</v>
      </c>
      <c r="F67" s="1" t="s">
        <v>460</v>
      </c>
      <c r="G67" t="s">
        <v>458</v>
      </c>
      <c r="H67" t="s">
        <v>459</v>
      </c>
      <c r="I67" s="1" t="s">
        <v>1044</v>
      </c>
      <c r="J67" t="s">
        <v>13</v>
      </c>
      <c r="K67" t="s">
        <v>14</v>
      </c>
      <c r="L67" s="4" t="s">
        <v>14</v>
      </c>
      <c r="M67" t="s">
        <v>1044</v>
      </c>
      <c r="N67" s="1" t="s">
        <v>569</v>
      </c>
      <c r="O67" s="4" t="s">
        <v>33</v>
      </c>
      <c r="P67">
        <f t="shared" ref="P67:P79" si="2">LEFT(M67,1)*60+MID(M67,3,5)*1</f>
        <v>92.28</v>
      </c>
      <c r="Q67">
        <f t="shared" ref="Q67:Q79" si="3">A67*1</f>
        <v>66</v>
      </c>
    </row>
    <row r="68" spans="1:17" x14ac:dyDescent="0.45">
      <c r="A68" s="1">
        <v>67</v>
      </c>
      <c r="B68" t="s">
        <v>10</v>
      </c>
      <c r="C68" t="s">
        <v>58</v>
      </c>
      <c r="D68" t="s">
        <v>47</v>
      </c>
      <c r="E68" t="s">
        <v>916</v>
      </c>
      <c r="F68" s="1" t="s">
        <v>447</v>
      </c>
      <c r="G68" t="s">
        <v>917</v>
      </c>
      <c r="H68" t="s">
        <v>827</v>
      </c>
      <c r="I68" s="1" t="s">
        <v>1045</v>
      </c>
      <c r="J68" t="s">
        <v>13</v>
      </c>
      <c r="K68" t="s">
        <v>14</v>
      </c>
      <c r="L68" s="4" t="s">
        <v>14</v>
      </c>
      <c r="M68" t="s">
        <v>1045</v>
      </c>
      <c r="N68" s="1" t="s">
        <v>579</v>
      </c>
      <c r="O68" s="4" t="s">
        <v>33</v>
      </c>
      <c r="P68">
        <f t="shared" si="2"/>
        <v>93.95</v>
      </c>
      <c r="Q68">
        <f t="shared" si="3"/>
        <v>67</v>
      </c>
    </row>
    <row r="69" spans="1:17" x14ac:dyDescent="0.45">
      <c r="A69" s="1">
        <v>68</v>
      </c>
      <c r="B69" t="s">
        <v>10</v>
      </c>
      <c r="C69" t="s">
        <v>73</v>
      </c>
      <c r="D69" t="s">
        <v>47</v>
      </c>
      <c r="E69" t="s">
        <v>919</v>
      </c>
      <c r="F69" s="1" t="s">
        <v>442</v>
      </c>
      <c r="G69" t="s">
        <v>920</v>
      </c>
      <c r="H69" t="s">
        <v>409</v>
      </c>
      <c r="I69" s="1" t="s">
        <v>1046</v>
      </c>
      <c r="J69" t="s">
        <v>13</v>
      </c>
      <c r="K69" t="s">
        <v>14</v>
      </c>
      <c r="L69" s="4" t="s">
        <v>14</v>
      </c>
      <c r="M69" t="s">
        <v>1046</v>
      </c>
      <c r="N69" s="1" t="s">
        <v>579</v>
      </c>
      <c r="O69" s="4" t="s">
        <v>33</v>
      </c>
      <c r="P69">
        <f t="shared" si="2"/>
        <v>94.009999999999991</v>
      </c>
      <c r="Q69">
        <f t="shared" si="3"/>
        <v>68</v>
      </c>
    </row>
    <row r="70" spans="1:17" x14ac:dyDescent="0.45">
      <c r="A70" s="1">
        <v>69</v>
      </c>
      <c r="B70" t="s">
        <v>10</v>
      </c>
      <c r="C70" t="s">
        <v>36</v>
      </c>
      <c r="D70" t="s">
        <v>47</v>
      </c>
      <c r="E70" t="s">
        <v>927</v>
      </c>
      <c r="F70" s="1" t="s">
        <v>411</v>
      </c>
      <c r="G70" t="s">
        <v>928</v>
      </c>
      <c r="H70" t="s">
        <v>430</v>
      </c>
      <c r="I70" s="1" t="s">
        <v>1047</v>
      </c>
      <c r="J70" t="s">
        <v>13</v>
      </c>
      <c r="K70" t="s">
        <v>14</v>
      </c>
      <c r="L70" s="4" t="s">
        <v>14</v>
      </c>
      <c r="M70" t="s">
        <v>1047</v>
      </c>
      <c r="N70" s="1" t="s">
        <v>579</v>
      </c>
      <c r="O70" s="4" t="s">
        <v>33</v>
      </c>
      <c r="P70">
        <f t="shared" si="2"/>
        <v>94.08</v>
      </c>
      <c r="Q70">
        <f t="shared" si="3"/>
        <v>69</v>
      </c>
    </row>
    <row r="71" spans="1:17" x14ac:dyDescent="0.45">
      <c r="A71" s="6">
        <v>70</v>
      </c>
      <c r="B71" t="s">
        <v>10</v>
      </c>
      <c r="C71" t="s">
        <v>84</v>
      </c>
      <c r="D71" t="s">
        <v>47</v>
      </c>
      <c r="E71" t="s">
        <v>765</v>
      </c>
      <c r="F71" s="1" t="s">
        <v>289</v>
      </c>
      <c r="G71" t="s">
        <v>766</v>
      </c>
      <c r="H71" t="s">
        <v>767</v>
      </c>
      <c r="I71" s="1" t="s">
        <v>1048</v>
      </c>
      <c r="J71" t="s">
        <v>1048</v>
      </c>
      <c r="K71" t="s">
        <v>1004</v>
      </c>
      <c r="L71" s="4" t="s">
        <v>33</v>
      </c>
      <c r="M71" t="s">
        <v>768</v>
      </c>
      <c r="N71" s="1" t="s">
        <v>537</v>
      </c>
      <c r="O71" s="4" t="s">
        <v>548</v>
      </c>
      <c r="P71">
        <f t="shared" si="2"/>
        <v>103.91</v>
      </c>
      <c r="Q71">
        <f t="shared" si="3"/>
        <v>70</v>
      </c>
    </row>
    <row r="72" spans="1:17" x14ac:dyDescent="0.45">
      <c r="A72" s="6">
        <v>70</v>
      </c>
      <c r="B72" t="s">
        <v>10</v>
      </c>
      <c r="C72" t="s">
        <v>934</v>
      </c>
      <c r="D72" t="s">
        <v>47</v>
      </c>
      <c r="E72" t="s">
        <v>935</v>
      </c>
      <c r="F72" s="1" t="s">
        <v>378</v>
      </c>
      <c r="G72" t="s">
        <v>936</v>
      </c>
      <c r="H72" t="s">
        <v>937</v>
      </c>
      <c r="I72" s="1" t="s">
        <v>1048</v>
      </c>
      <c r="J72" t="s">
        <v>13</v>
      </c>
      <c r="K72" t="s">
        <v>14</v>
      </c>
      <c r="L72" s="4" t="s">
        <v>14</v>
      </c>
      <c r="M72" t="s">
        <v>1048</v>
      </c>
      <c r="N72" s="1" t="s">
        <v>579</v>
      </c>
      <c r="O72" s="4" t="s">
        <v>33</v>
      </c>
      <c r="P72">
        <f t="shared" si="2"/>
        <v>95.13</v>
      </c>
      <c r="Q72">
        <f t="shared" si="3"/>
        <v>70</v>
      </c>
    </row>
    <row r="73" spans="1:17" x14ac:dyDescent="0.45">
      <c r="A73" s="1">
        <v>72</v>
      </c>
      <c r="B73" t="s">
        <v>10</v>
      </c>
      <c r="C73" t="s">
        <v>422</v>
      </c>
      <c r="D73" t="s">
        <v>47</v>
      </c>
      <c r="E73" t="s">
        <v>734</v>
      </c>
      <c r="F73" s="1" t="s">
        <v>211</v>
      </c>
      <c r="G73" t="s">
        <v>735</v>
      </c>
      <c r="H73" t="s">
        <v>736</v>
      </c>
      <c r="I73" s="1" t="s">
        <v>1049</v>
      </c>
      <c r="J73" t="s">
        <v>1049</v>
      </c>
      <c r="K73" t="s">
        <v>1004</v>
      </c>
      <c r="L73" s="4" t="s">
        <v>33</v>
      </c>
      <c r="M73" t="s">
        <v>13</v>
      </c>
      <c r="N73" s="1" t="s">
        <v>14</v>
      </c>
      <c r="O73" s="4" t="s">
        <v>14</v>
      </c>
      <c r="P73" t="e">
        <f t="shared" si="2"/>
        <v>#VALUE!</v>
      </c>
      <c r="Q73">
        <f t="shared" si="3"/>
        <v>72</v>
      </c>
    </row>
    <row r="74" spans="1:17" x14ac:dyDescent="0.45">
      <c r="A74" s="1">
        <v>73</v>
      </c>
      <c r="B74" t="s">
        <v>10</v>
      </c>
      <c r="C74" t="s">
        <v>731</v>
      </c>
      <c r="D74" t="s">
        <v>47</v>
      </c>
      <c r="E74" t="s">
        <v>943</v>
      </c>
      <c r="F74" s="1" t="s">
        <v>240</v>
      </c>
      <c r="G74" t="s">
        <v>944</v>
      </c>
      <c r="H74" t="s">
        <v>732</v>
      </c>
      <c r="I74" s="1" t="s">
        <v>1050</v>
      </c>
      <c r="J74" t="s">
        <v>13</v>
      </c>
      <c r="K74" t="s">
        <v>14</v>
      </c>
      <c r="L74" s="4" t="s">
        <v>14</v>
      </c>
      <c r="M74" t="s">
        <v>1050</v>
      </c>
      <c r="N74" s="1" t="s">
        <v>579</v>
      </c>
      <c r="O74" s="4" t="s">
        <v>33</v>
      </c>
      <c r="P74">
        <f t="shared" si="2"/>
        <v>102.12</v>
      </c>
      <c r="Q74">
        <f t="shared" si="3"/>
        <v>73</v>
      </c>
    </row>
    <row r="75" spans="1:17" x14ac:dyDescent="0.45">
      <c r="A75" s="1">
        <v>74</v>
      </c>
      <c r="B75" t="s">
        <v>10</v>
      </c>
      <c r="C75" t="s">
        <v>947</v>
      </c>
      <c r="D75" t="s">
        <v>47</v>
      </c>
      <c r="E75" t="s">
        <v>948</v>
      </c>
      <c r="F75" s="1" t="s">
        <v>349</v>
      </c>
      <c r="G75" t="s">
        <v>949</v>
      </c>
      <c r="H75" t="s">
        <v>950</v>
      </c>
      <c r="I75" s="1" t="s">
        <v>1051</v>
      </c>
      <c r="J75" t="s">
        <v>13</v>
      </c>
      <c r="K75" t="s">
        <v>14</v>
      </c>
      <c r="L75" s="4" t="s">
        <v>14</v>
      </c>
      <c r="M75" t="s">
        <v>1051</v>
      </c>
      <c r="N75" s="1" t="s">
        <v>579</v>
      </c>
      <c r="O75" s="4" t="s">
        <v>33</v>
      </c>
      <c r="P75">
        <f t="shared" si="2"/>
        <v>103.43</v>
      </c>
      <c r="Q75">
        <f t="shared" si="3"/>
        <v>74</v>
      </c>
    </row>
    <row r="76" spans="1:17" x14ac:dyDescent="0.45">
      <c r="A76" s="1">
        <v>75</v>
      </c>
      <c r="B76" t="s">
        <v>10</v>
      </c>
      <c r="C76" t="s">
        <v>132</v>
      </c>
      <c r="D76" t="s">
        <v>47</v>
      </c>
      <c r="E76" t="s">
        <v>544</v>
      </c>
      <c r="F76" s="1" t="s">
        <v>451</v>
      </c>
      <c r="G76" t="s">
        <v>545</v>
      </c>
      <c r="H76" t="s">
        <v>283</v>
      </c>
      <c r="I76" s="1" t="s">
        <v>1466</v>
      </c>
      <c r="J76" t="s">
        <v>1466</v>
      </c>
      <c r="K76" t="s">
        <v>1004</v>
      </c>
      <c r="L76" s="4" t="s">
        <v>33</v>
      </c>
      <c r="M76" t="s">
        <v>1467</v>
      </c>
      <c r="N76" s="1" t="s">
        <v>537</v>
      </c>
      <c r="O76" s="4" t="s">
        <v>548</v>
      </c>
      <c r="P76">
        <f t="shared" si="2"/>
        <v>111.14</v>
      </c>
      <c r="Q76">
        <f t="shared" si="3"/>
        <v>75</v>
      </c>
    </row>
    <row r="77" spans="1:17" x14ac:dyDescent="0.45">
      <c r="A77" s="1">
        <v>76</v>
      </c>
      <c r="B77" t="s">
        <v>10</v>
      </c>
      <c r="C77" t="s">
        <v>139</v>
      </c>
      <c r="D77" t="s">
        <v>47</v>
      </c>
      <c r="E77" t="s">
        <v>898</v>
      </c>
      <c r="F77" s="1" t="s">
        <v>366</v>
      </c>
      <c r="G77" t="s">
        <v>899</v>
      </c>
      <c r="H77" t="s">
        <v>297</v>
      </c>
      <c r="I77" s="1" t="s">
        <v>1054</v>
      </c>
      <c r="J77" t="s">
        <v>13</v>
      </c>
      <c r="K77" t="s">
        <v>14</v>
      </c>
      <c r="L77" s="4" t="s">
        <v>14</v>
      </c>
      <c r="M77" t="s">
        <v>1054</v>
      </c>
      <c r="N77" s="1" t="s">
        <v>521</v>
      </c>
      <c r="O77" s="4" t="s">
        <v>33</v>
      </c>
      <c r="P77">
        <f t="shared" si="2"/>
        <v>110.82</v>
      </c>
      <c r="Q77">
        <f t="shared" si="3"/>
        <v>76</v>
      </c>
    </row>
    <row r="78" spans="1:17" x14ac:dyDescent="0.45">
      <c r="A78" s="1">
        <v>77</v>
      </c>
      <c r="B78" t="s">
        <v>10</v>
      </c>
      <c r="C78" t="s">
        <v>106</v>
      </c>
      <c r="D78" t="s">
        <v>47</v>
      </c>
      <c r="E78" t="s">
        <v>556</v>
      </c>
      <c r="F78" s="1" t="s">
        <v>209</v>
      </c>
      <c r="G78" t="s">
        <v>557</v>
      </c>
      <c r="H78" t="s">
        <v>108</v>
      </c>
      <c r="I78" s="1" t="s">
        <v>1055</v>
      </c>
      <c r="J78" t="s">
        <v>1055</v>
      </c>
      <c r="K78" t="s">
        <v>1001</v>
      </c>
      <c r="L78" s="4" t="s">
        <v>33</v>
      </c>
      <c r="M78" t="s">
        <v>13</v>
      </c>
      <c r="N78" s="1" t="s">
        <v>14</v>
      </c>
      <c r="O78" s="4" t="s">
        <v>14</v>
      </c>
      <c r="P78" t="e">
        <f t="shared" si="2"/>
        <v>#VALUE!</v>
      </c>
      <c r="Q78">
        <f t="shared" si="3"/>
        <v>77</v>
      </c>
    </row>
    <row r="79" spans="1:17" x14ac:dyDescent="0.45">
      <c r="A79" s="1">
        <v>78</v>
      </c>
      <c r="B79" t="s">
        <v>10</v>
      </c>
      <c r="C79" t="s">
        <v>956</v>
      </c>
      <c r="D79" t="s">
        <v>11</v>
      </c>
      <c r="E79" t="s">
        <v>957</v>
      </c>
      <c r="F79" s="1" t="s">
        <v>212</v>
      </c>
      <c r="G79" t="s">
        <v>958</v>
      </c>
      <c r="H79" t="s">
        <v>959</v>
      </c>
      <c r="I79" s="1" t="s">
        <v>1056</v>
      </c>
      <c r="J79" t="s">
        <v>13</v>
      </c>
      <c r="K79" t="s">
        <v>14</v>
      </c>
      <c r="L79" s="4" t="s">
        <v>14</v>
      </c>
      <c r="M79" t="s">
        <v>1056</v>
      </c>
      <c r="N79" s="1" t="s">
        <v>564</v>
      </c>
      <c r="O79" s="4" t="s">
        <v>34</v>
      </c>
      <c r="P79">
        <f t="shared" si="2"/>
        <v>115.41</v>
      </c>
      <c r="Q79">
        <f t="shared" si="3"/>
        <v>78</v>
      </c>
    </row>
    <row r="80" spans="1:17" x14ac:dyDescent="0.45">
      <c r="B80" t="s">
        <v>10</v>
      </c>
      <c r="C80" t="s">
        <v>142</v>
      </c>
      <c r="D80" t="s">
        <v>47</v>
      </c>
      <c r="E80" t="s">
        <v>962</v>
      </c>
      <c r="F80" s="1" t="s">
        <v>382</v>
      </c>
      <c r="G80" t="s">
        <v>963</v>
      </c>
      <c r="H80" t="s">
        <v>793</v>
      </c>
      <c r="I80" s="1" t="s">
        <v>13</v>
      </c>
      <c r="J80" t="s">
        <v>13</v>
      </c>
      <c r="K80" t="s">
        <v>14</v>
      </c>
      <c r="L80" s="4" t="s">
        <v>14</v>
      </c>
      <c r="M80" t="s">
        <v>13</v>
      </c>
      <c r="N80" s="1" t="s">
        <v>14</v>
      </c>
      <c r="O80" s="4" t="s">
        <v>14</v>
      </c>
    </row>
    <row r="81" spans="2:15" x14ac:dyDescent="0.45">
      <c r="B81" t="s">
        <v>10</v>
      </c>
      <c r="C81" t="s">
        <v>966</v>
      </c>
      <c r="D81" t="s">
        <v>47</v>
      </c>
      <c r="E81" t="s">
        <v>967</v>
      </c>
      <c r="F81" s="1" t="s">
        <v>401</v>
      </c>
      <c r="G81" t="s">
        <v>968</v>
      </c>
      <c r="H81" t="s">
        <v>969</v>
      </c>
      <c r="I81" s="1" t="s">
        <v>13</v>
      </c>
      <c r="J81" t="s">
        <v>13</v>
      </c>
      <c r="K81" t="s">
        <v>14</v>
      </c>
      <c r="L81" s="4" t="s">
        <v>14</v>
      </c>
      <c r="M81" t="s">
        <v>13</v>
      </c>
      <c r="N81" s="1" t="s">
        <v>14</v>
      </c>
      <c r="O81" s="4" t="s">
        <v>14</v>
      </c>
    </row>
    <row r="82" spans="2:15" x14ac:dyDescent="0.45">
      <c r="B82" t="s">
        <v>10</v>
      </c>
      <c r="C82" t="s">
        <v>143</v>
      </c>
      <c r="D82" t="s">
        <v>47</v>
      </c>
      <c r="E82" t="s">
        <v>970</v>
      </c>
      <c r="F82" s="1" t="s">
        <v>384</v>
      </c>
      <c r="G82" t="s">
        <v>971</v>
      </c>
      <c r="H82" t="s">
        <v>292</v>
      </c>
      <c r="I82" s="1" t="s">
        <v>13</v>
      </c>
      <c r="J82" t="s">
        <v>13</v>
      </c>
      <c r="K82" t="s">
        <v>14</v>
      </c>
      <c r="L82" s="4" t="s">
        <v>14</v>
      </c>
      <c r="M82" t="s">
        <v>13</v>
      </c>
      <c r="N82" s="1" t="s">
        <v>14</v>
      </c>
      <c r="O82" s="4" t="s">
        <v>14</v>
      </c>
    </row>
    <row r="83" spans="2:15" x14ac:dyDescent="0.45">
      <c r="B83" t="s">
        <v>10</v>
      </c>
      <c r="C83" t="s">
        <v>118</v>
      </c>
      <c r="D83" t="s">
        <v>47</v>
      </c>
      <c r="E83" t="s">
        <v>1419</v>
      </c>
      <c r="F83" s="1" t="s">
        <v>428</v>
      </c>
      <c r="G83" t="s">
        <v>1420</v>
      </c>
      <c r="H83" t="s">
        <v>120</v>
      </c>
      <c r="I83" s="1" t="s">
        <v>13</v>
      </c>
      <c r="J83" t="s">
        <v>13</v>
      </c>
      <c r="K83" t="s">
        <v>14</v>
      </c>
      <c r="L83" s="4" t="s">
        <v>14</v>
      </c>
      <c r="M83" t="s">
        <v>13</v>
      </c>
      <c r="N83" s="1" t="s">
        <v>14</v>
      </c>
      <c r="O83" s="4" t="s">
        <v>14</v>
      </c>
    </row>
    <row r="84" spans="2:15" x14ac:dyDescent="0.45">
      <c r="B84" t="s">
        <v>10</v>
      </c>
      <c r="C84" t="s">
        <v>642</v>
      </c>
      <c r="D84" t="s">
        <v>47</v>
      </c>
      <c r="E84" t="s">
        <v>976</v>
      </c>
      <c r="F84" s="1" t="s">
        <v>399</v>
      </c>
      <c r="G84" t="s">
        <v>977</v>
      </c>
      <c r="H84" t="s">
        <v>645</v>
      </c>
      <c r="I84" s="1" t="s">
        <v>13</v>
      </c>
      <c r="J84" t="s">
        <v>13</v>
      </c>
      <c r="K84" t="s">
        <v>14</v>
      </c>
      <c r="L84" s="4" t="s">
        <v>14</v>
      </c>
      <c r="M84" t="s">
        <v>13</v>
      </c>
      <c r="N84" s="1" t="s">
        <v>14</v>
      </c>
      <c r="O84" s="4" t="s">
        <v>14</v>
      </c>
    </row>
    <row r="85" spans="2:15" x14ac:dyDescent="0.45">
      <c r="B85" t="s">
        <v>10</v>
      </c>
      <c r="C85" t="s">
        <v>642</v>
      </c>
      <c r="D85" t="s">
        <v>47</v>
      </c>
      <c r="E85" t="s">
        <v>978</v>
      </c>
      <c r="F85" s="1" t="s">
        <v>389</v>
      </c>
      <c r="G85" t="s">
        <v>979</v>
      </c>
      <c r="H85" t="s">
        <v>645</v>
      </c>
      <c r="I85" s="1" t="s">
        <v>13</v>
      </c>
      <c r="J85" t="s">
        <v>13</v>
      </c>
      <c r="K85" t="s">
        <v>14</v>
      </c>
      <c r="L85" s="4" t="s">
        <v>14</v>
      </c>
      <c r="M85" t="s">
        <v>13</v>
      </c>
      <c r="N85" s="1" t="s">
        <v>14</v>
      </c>
      <c r="O85" s="4" t="s">
        <v>14</v>
      </c>
    </row>
    <row r="86" spans="2:15" x14ac:dyDescent="0.45">
      <c r="B86" t="s">
        <v>10</v>
      </c>
      <c r="C86" t="s">
        <v>73</v>
      </c>
      <c r="D86" t="s">
        <v>47</v>
      </c>
      <c r="E86" t="s">
        <v>980</v>
      </c>
      <c r="F86" s="1" t="s">
        <v>448</v>
      </c>
      <c r="G86" t="s">
        <v>981</v>
      </c>
      <c r="H86" t="s">
        <v>409</v>
      </c>
      <c r="I86" s="1" t="s">
        <v>13</v>
      </c>
      <c r="J86" t="s">
        <v>13</v>
      </c>
      <c r="K86" t="s">
        <v>14</v>
      </c>
      <c r="L86" s="4" t="s">
        <v>14</v>
      </c>
      <c r="M86" t="s">
        <v>13</v>
      </c>
      <c r="N86" s="1" t="s">
        <v>14</v>
      </c>
      <c r="O86" s="4" t="s">
        <v>14</v>
      </c>
    </row>
    <row r="87" spans="2:15" x14ac:dyDescent="0.45">
      <c r="B87" t="s">
        <v>10</v>
      </c>
      <c r="C87" t="s">
        <v>17</v>
      </c>
      <c r="D87" t="s">
        <v>47</v>
      </c>
      <c r="E87" t="s">
        <v>982</v>
      </c>
      <c r="F87" s="1" t="s">
        <v>413</v>
      </c>
      <c r="G87" t="s">
        <v>983</v>
      </c>
      <c r="H87" t="s">
        <v>207</v>
      </c>
      <c r="I87" s="1" t="s">
        <v>13</v>
      </c>
      <c r="J87" t="s">
        <v>13</v>
      </c>
      <c r="K87" t="s">
        <v>14</v>
      </c>
      <c r="L87" s="4" t="s">
        <v>14</v>
      </c>
      <c r="M87" t="s">
        <v>13</v>
      </c>
      <c r="N87" s="1" t="s">
        <v>14</v>
      </c>
      <c r="O87" s="4" t="s">
        <v>14</v>
      </c>
    </row>
    <row r="88" spans="2:15" x14ac:dyDescent="0.45">
      <c r="B88" t="s">
        <v>10</v>
      </c>
      <c r="C88" t="s">
        <v>274</v>
      </c>
      <c r="D88" t="s">
        <v>47</v>
      </c>
      <c r="E88" t="s">
        <v>986</v>
      </c>
      <c r="F88" s="1" t="s">
        <v>245</v>
      </c>
      <c r="G88" t="s">
        <v>987</v>
      </c>
      <c r="H88" t="s">
        <v>988</v>
      </c>
      <c r="I88" s="1" t="s">
        <v>13</v>
      </c>
      <c r="J88" t="s">
        <v>13</v>
      </c>
      <c r="K88" t="s">
        <v>14</v>
      </c>
      <c r="L88" s="4" t="s">
        <v>14</v>
      </c>
      <c r="M88" t="s">
        <v>13</v>
      </c>
      <c r="N88" s="1" t="s">
        <v>14</v>
      </c>
      <c r="O88" s="4" t="s">
        <v>14</v>
      </c>
    </row>
    <row r="89" spans="2:15" x14ac:dyDescent="0.45">
      <c r="B89" t="s">
        <v>10</v>
      </c>
      <c r="C89" t="s">
        <v>365</v>
      </c>
      <c r="D89" t="s">
        <v>47</v>
      </c>
      <c r="E89" t="s">
        <v>900</v>
      </c>
      <c r="F89" s="1" t="s">
        <v>233</v>
      </c>
      <c r="G89" t="s">
        <v>901</v>
      </c>
      <c r="H89" t="s">
        <v>467</v>
      </c>
      <c r="I89" s="1" t="s">
        <v>13</v>
      </c>
      <c r="J89" t="s">
        <v>13</v>
      </c>
      <c r="K89" t="s">
        <v>14</v>
      </c>
      <c r="L89" s="4" t="s">
        <v>14</v>
      </c>
      <c r="M89" t="s">
        <v>13</v>
      </c>
      <c r="N89" s="1" t="s">
        <v>14</v>
      </c>
      <c r="O89" s="4" t="s">
        <v>14</v>
      </c>
    </row>
    <row r="90" spans="2:15" x14ac:dyDescent="0.45">
      <c r="B90" t="s">
        <v>10</v>
      </c>
      <c r="C90" t="s">
        <v>382</v>
      </c>
      <c r="D90" t="s">
        <v>47</v>
      </c>
      <c r="E90" t="s">
        <v>989</v>
      </c>
      <c r="F90" s="1" t="s">
        <v>201</v>
      </c>
      <c r="G90" t="s">
        <v>990</v>
      </c>
      <c r="H90" t="s">
        <v>991</v>
      </c>
      <c r="I90" s="1" t="s">
        <v>13</v>
      </c>
      <c r="J90" t="s">
        <v>13</v>
      </c>
      <c r="K90" t="s">
        <v>14</v>
      </c>
      <c r="L90" s="4" t="s">
        <v>14</v>
      </c>
      <c r="M90" t="s">
        <v>13</v>
      </c>
      <c r="N90" s="1" t="s">
        <v>14</v>
      </c>
      <c r="O90" s="4" t="s">
        <v>14</v>
      </c>
    </row>
    <row r="91" spans="2:15" x14ac:dyDescent="0.45">
      <c r="B91" t="s">
        <v>10</v>
      </c>
      <c r="C91" t="s">
        <v>1468</v>
      </c>
      <c r="D91" t="s">
        <v>47</v>
      </c>
      <c r="E91" t="s">
        <v>1469</v>
      </c>
      <c r="F91" s="1" t="s">
        <v>196</v>
      </c>
      <c r="G91" t="s">
        <v>1470</v>
      </c>
      <c r="H91" t="s">
        <v>1471</v>
      </c>
      <c r="I91" s="1" t="s">
        <v>13</v>
      </c>
      <c r="J91" t="s">
        <v>13</v>
      </c>
      <c r="K91" t="s">
        <v>14</v>
      </c>
      <c r="L91" s="4" t="s">
        <v>14</v>
      </c>
      <c r="M91" t="s">
        <v>13</v>
      </c>
      <c r="N91" s="1" t="s">
        <v>14</v>
      </c>
      <c r="O91" s="4" t="s">
        <v>14</v>
      </c>
    </row>
  </sheetData>
  <phoneticPr fontId="18"/>
  <pageMargins left="0.70866141732283472" right="0.70866141732283472" top="0.55118110236220474" bottom="0.35433070866141736" header="0.31496062992125984" footer="0.31496062992125984"/>
  <pageSetup paperSize="9" scale="5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Q64"/>
  <sheetViews>
    <sheetView tabSelected="1" workbookViewId="0">
      <selection activeCell="G36" sqref="G36"/>
    </sheetView>
  </sheetViews>
  <sheetFormatPr defaultRowHeight="18" x14ac:dyDescent="0.45"/>
  <cols>
    <col min="1" max="1" width="8.796875" style="1"/>
    <col min="2" max="5" width="8.796875" hidden="1" customWidth="1"/>
    <col min="6" max="6" width="8.796875" style="1"/>
    <col min="7" max="7" width="15.69921875" customWidth="1"/>
    <col min="8" max="8" width="22" customWidth="1"/>
    <col min="9" max="9" width="12.796875" style="1" customWidth="1"/>
    <col min="10" max="11" width="8.796875" customWidth="1"/>
    <col min="12" max="12" width="8.796875" style="4" customWidth="1"/>
    <col min="13" max="13" width="8.796875" customWidth="1"/>
    <col min="14" max="14" width="13" style="1" customWidth="1"/>
    <col min="15" max="15" width="17.59765625" style="4" customWidth="1"/>
  </cols>
  <sheetData>
    <row r="1" spans="1:17" x14ac:dyDescent="0.45">
      <c r="A1" t="s">
        <v>3</v>
      </c>
    </row>
    <row r="2" spans="1:17" x14ac:dyDescent="0.45">
      <c r="A2" s="2" t="s">
        <v>0</v>
      </c>
      <c r="B2" s="3" t="str">
        <f>"都道府県コード"</f>
        <v>都道府県コード</v>
      </c>
      <c r="C2" s="3" t="str">
        <f>"所属コード"</f>
        <v>所属コード</v>
      </c>
      <c r="D2" s="3" t="str">
        <f>"登録種別コード"</f>
        <v>登録種別コード</v>
      </c>
      <c r="E2" s="3" t="str">
        <f>"登録番号"</f>
        <v>登録番号</v>
      </c>
      <c r="F2" s="2" t="str">
        <f>"Bib番号"</f>
        <v>Bib番号</v>
      </c>
      <c r="G2" s="3" t="str">
        <f>"選手名/チーム名"</f>
        <v>選手名/チーム名</v>
      </c>
      <c r="H2" s="3" t="str">
        <f>"所属"</f>
        <v>所属</v>
      </c>
      <c r="I2" s="2" t="str">
        <f>"ベストタイム"</f>
        <v>ベストタイム</v>
      </c>
      <c r="J2" s="5" t="str">
        <f>"今年度のベストタイム"</f>
        <v>今年度のベストタイム</v>
      </c>
      <c r="K2" s="5" t="str">
        <f>"今年度のベストタイムを樹立した日付"</f>
        <v>今年度のベストタイムを樹立した日付</v>
      </c>
      <c r="L2" s="5" t="str">
        <f>"今年度のベストタイムを樹立した場所"</f>
        <v>今年度のベストタイムを樹立した場所</v>
      </c>
      <c r="M2" s="5" t="str">
        <f>"昨年度のベストタイム"</f>
        <v>昨年度のベストタイム</v>
      </c>
      <c r="N2" s="2" t="str">
        <f>"日付"</f>
        <v>日付</v>
      </c>
      <c r="O2" s="5" t="str">
        <f>"昨年度のベストタイムを樹立した場所"</f>
        <v>昨年度のベストタイムを樹立した場所</v>
      </c>
    </row>
    <row r="3" spans="1:17" x14ac:dyDescent="0.45">
      <c r="A3" s="1">
        <v>1</v>
      </c>
      <c r="B3" t="s">
        <v>22</v>
      </c>
      <c r="C3" t="s">
        <v>10</v>
      </c>
      <c r="D3" t="s">
        <v>11</v>
      </c>
      <c r="E3" t="s">
        <v>1472</v>
      </c>
      <c r="F3" s="1" t="s">
        <v>232</v>
      </c>
      <c r="G3" t="s">
        <v>1473</v>
      </c>
      <c r="H3" t="s">
        <v>1474</v>
      </c>
      <c r="I3" s="1" t="s">
        <v>1475</v>
      </c>
      <c r="J3" t="s">
        <v>1475</v>
      </c>
      <c r="K3" t="s">
        <v>1432</v>
      </c>
      <c r="L3" s="4" t="s">
        <v>25</v>
      </c>
      <c r="M3" t="s">
        <v>1476</v>
      </c>
      <c r="N3" s="1" t="s">
        <v>1063</v>
      </c>
      <c r="O3" s="4" t="s">
        <v>78</v>
      </c>
      <c r="P3">
        <f>LEFT(M3,1)*60+MID(M3,3,5)*1</f>
        <v>108.7</v>
      </c>
      <c r="Q3">
        <f>A3*1</f>
        <v>1</v>
      </c>
    </row>
    <row r="4" spans="1:17" x14ac:dyDescent="0.45">
      <c r="A4" s="1">
        <v>2</v>
      </c>
      <c r="B4" t="s">
        <v>26</v>
      </c>
      <c r="C4" t="s">
        <v>27</v>
      </c>
      <c r="D4" t="s">
        <v>11</v>
      </c>
      <c r="E4" t="s">
        <v>1059</v>
      </c>
      <c r="F4" s="1" t="s">
        <v>237</v>
      </c>
      <c r="G4" t="s">
        <v>1060</v>
      </c>
      <c r="H4" t="s">
        <v>568</v>
      </c>
      <c r="I4" s="1" t="s">
        <v>1061</v>
      </c>
      <c r="J4" t="s">
        <v>1477</v>
      </c>
      <c r="K4" t="s">
        <v>1432</v>
      </c>
      <c r="L4" s="4" t="s">
        <v>25</v>
      </c>
      <c r="M4" t="s">
        <v>1061</v>
      </c>
      <c r="N4" s="1" t="s">
        <v>1063</v>
      </c>
      <c r="O4" s="4" t="s">
        <v>78</v>
      </c>
      <c r="P4">
        <f t="shared" ref="P4:P53" si="0">LEFT(M4,1)*60+MID(M4,3,5)*1</f>
        <v>108.13</v>
      </c>
      <c r="Q4">
        <f t="shared" ref="Q4:Q53" si="1">A4*1</f>
        <v>2</v>
      </c>
    </row>
    <row r="5" spans="1:17" x14ac:dyDescent="0.45">
      <c r="A5" s="1">
        <v>3</v>
      </c>
      <c r="B5" t="s">
        <v>42</v>
      </c>
      <c r="C5" t="s">
        <v>43</v>
      </c>
      <c r="D5" t="s">
        <v>11</v>
      </c>
      <c r="E5" t="s">
        <v>737</v>
      </c>
      <c r="F5" s="1" t="s">
        <v>258</v>
      </c>
      <c r="G5" t="s">
        <v>738</v>
      </c>
      <c r="H5" t="s">
        <v>739</v>
      </c>
      <c r="I5" s="1" t="s">
        <v>769</v>
      </c>
      <c r="J5" t="s">
        <v>1064</v>
      </c>
      <c r="K5" t="s">
        <v>1062</v>
      </c>
      <c r="L5" s="4" t="s">
        <v>25</v>
      </c>
      <c r="M5" t="s">
        <v>769</v>
      </c>
      <c r="N5" s="1" t="s">
        <v>592</v>
      </c>
      <c r="O5" s="4" t="s">
        <v>33</v>
      </c>
      <c r="P5">
        <f t="shared" si="0"/>
        <v>108.75</v>
      </c>
      <c r="Q5">
        <f t="shared" si="1"/>
        <v>3</v>
      </c>
    </row>
    <row r="6" spans="1:17" x14ac:dyDescent="0.45">
      <c r="A6" s="1">
        <v>4</v>
      </c>
      <c r="B6" t="s">
        <v>10</v>
      </c>
      <c r="C6" t="s">
        <v>847</v>
      </c>
      <c r="D6" t="s">
        <v>11</v>
      </c>
      <c r="E6" t="s">
        <v>848</v>
      </c>
      <c r="F6" s="1" t="s">
        <v>229</v>
      </c>
      <c r="G6" t="s">
        <v>849</v>
      </c>
      <c r="H6" t="s">
        <v>850</v>
      </c>
      <c r="I6" s="1" t="s">
        <v>1478</v>
      </c>
      <c r="J6" t="s">
        <v>1479</v>
      </c>
      <c r="K6" t="s">
        <v>857</v>
      </c>
      <c r="L6" s="4" t="s">
        <v>33</v>
      </c>
      <c r="M6" t="s">
        <v>1478</v>
      </c>
      <c r="N6" s="1" t="s">
        <v>513</v>
      </c>
      <c r="O6" s="4" t="s">
        <v>34</v>
      </c>
      <c r="P6">
        <f t="shared" si="0"/>
        <v>110.75</v>
      </c>
      <c r="Q6">
        <f t="shared" si="1"/>
        <v>4</v>
      </c>
    </row>
    <row r="7" spans="1:17" x14ac:dyDescent="0.45">
      <c r="A7" s="1">
        <v>5</v>
      </c>
      <c r="B7" t="s">
        <v>42</v>
      </c>
      <c r="C7" t="s">
        <v>43</v>
      </c>
      <c r="D7" t="s">
        <v>11</v>
      </c>
      <c r="E7" t="s">
        <v>1065</v>
      </c>
      <c r="F7" s="1" t="s">
        <v>264</v>
      </c>
      <c r="G7" t="s">
        <v>1066</v>
      </c>
      <c r="H7" t="s">
        <v>739</v>
      </c>
      <c r="I7" s="1" t="s">
        <v>1067</v>
      </c>
      <c r="J7" t="s">
        <v>13</v>
      </c>
      <c r="K7" t="s">
        <v>14</v>
      </c>
      <c r="L7" s="4" t="s">
        <v>14</v>
      </c>
      <c r="M7" t="s">
        <v>1067</v>
      </c>
      <c r="N7" s="1" t="s">
        <v>592</v>
      </c>
      <c r="O7" s="4" t="s">
        <v>33</v>
      </c>
      <c r="P7">
        <f t="shared" si="0"/>
        <v>111.64</v>
      </c>
      <c r="Q7">
        <f t="shared" si="1"/>
        <v>5</v>
      </c>
    </row>
    <row r="8" spans="1:17" x14ac:dyDescent="0.45">
      <c r="A8" s="1">
        <v>6</v>
      </c>
      <c r="B8" t="s">
        <v>10</v>
      </c>
      <c r="C8" t="s">
        <v>46</v>
      </c>
      <c r="D8" t="s">
        <v>47</v>
      </c>
      <c r="E8" t="s">
        <v>310</v>
      </c>
      <c r="F8" s="1" t="s">
        <v>50</v>
      </c>
      <c r="G8" t="s">
        <v>311</v>
      </c>
      <c r="H8" t="s">
        <v>49</v>
      </c>
      <c r="I8" s="1" t="s">
        <v>1068</v>
      </c>
      <c r="J8" t="s">
        <v>1068</v>
      </c>
      <c r="K8" t="s">
        <v>1062</v>
      </c>
      <c r="L8" s="4" t="s">
        <v>25</v>
      </c>
      <c r="M8" t="s">
        <v>596</v>
      </c>
      <c r="N8" s="1" t="s">
        <v>597</v>
      </c>
      <c r="O8" s="4" t="s">
        <v>25</v>
      </c>
      <c r="P8">
        <f t="shared" si="0"/>
        <v>114.06</v>
      </c>
      <c r="Q8">
        <f t="shared" si="1"/>
        <v>6</v>
      </c>
    </row>
    <row r="9" spans="1:17" x14ac:dyDescent="0.45">
      <c r="A9" s="1">
        <v>7</v>
      </c>
      <c r="B9" t="s">
        <v>10</v>
      </c>
      <c r="C9" t="s">
        <v>46</v>
      </c>
      <c r="D9" t="s">
        <v>47</v>
      </c>
      <c r="E9" t="s">
        <v>306</v>
      </c>
      <c r="F9" s="1" t="s">
        <v>156</v>
      </c>
      <c r="G9" t="s">
        <v>307</v>
      </c>
      <c r="H9" t="s">
        <v>49</v>
      </c>
      <c r="I9" s="1" t="s">
        <v>1480</v>
      </c>
      <c r="J9" t="s">
        <v>1481</v>
      </c>
      <c r="K9" t="s">
        <v>1062</v>
      </c>
      <c r="L9" s="4" t="s">
        <v>25</v>
      </c>
      <c r="M9" t="s">
        <v>1480</v>
      </c>
      <c r="N9" s="1" t="s">
        <v>515</v>
      </c>
      <c r="O9" s="4" t="s">
        <v>33</v>
      </c>
      <c r="P9">
        <f t="shared" si="0"/>
        <v>111.96000000000001</v>
      </c>
      <c r="Q9">
        <f t="shared" si="1"/>
        <v>7</v>
      </c>
    </row>
    <row r="10" spans="1:17" x14ac:dyDescent="0.45">
      <c r="A10" s="1">
        <v>8</v>
      </c>
      <c r="B10" t="s">
        <v>10</v>
      </c>
      <c r="C10" t="s">
        <v>46</v>
      </c>
      <c r="D10" t="s">
        <v>47</v>
      </c>
      <c r="E10" t="s">
        <v>1482</v>
      </c>
      <c r="F10" s="1" t="s">
        <v>24</v>
      </c>
      <c r="G10" t="s">
        <v>1483</v>
      </c>
      <c r="H10" t="s">
        <v>49</v>
      </c>
      <c r="I10" s="1" t="s">
        <v>1484</v>
      </c>
      <c r="J10" t="s">
        <v>1484</v>
      </c>
      <c r="K10" t="s">
        <v>1062</v>
      </c>
      <c r="L10" s="4" t="s">
        <v>25</v>
      </c>
      <c r="M10" t="s">
        <v>1485</v>
      </c>
      <c r="N10" s="1" t="s">
        <v>513</v>
      </c>
      <c r="O10" s="4" t="s">
        <v>34</v>
      </c>
      <c r="P10">
        <f t="shared" si="0"/>
        <v>112.75999999999999</v>
      </c>
      <c r="Q10">
        <f t="shared" si="1"/>
        <v>8</v>
      </c>
    </row>
    <row r="11" spans="1:17" x14ac:dyDescent="0.45">
      <c r="A11" s="1">
        <v>9</v>
      </c>
      <c r="B11" t="s">
        <v>10</v>
      </c>
      <c r="C11" t="s">
        <v>508</v>
      </c>
      <c r="D11" t="s">
        <v>47</v>
      </c>
      <c r="E11" t="s">
        <v>1486</v>
      </c>
      <c r="F11" s="1" t="s">
        <v>200</v>
      </c>
      <c r="G11" t="s">
        <v>1487</v>
      </c>
      <c r="H11" t="s">
        <v>511</v>
      </c>
      <c r="I11" s="1" t="s">
        <v>1488</v>
      </c>
      <c r="J11" t="s">
        <v>1488</v>
      </c>
      <c r="K11" t="s">
        <v>855</v>
      </c>
      <c r="L11" s="4" t="s">
        <v>33</v>
      </c>
      <c r="M11" t="s">
        <v>1489</v>
      </c>
      <c r="N11" s="1" t="s">
        <v>591</v>
      </c>
      <c r="O11" s="4" t="s">
        <v>25</v>
      </c>
      <c r="P11">
        <f t="shared" si="0"/>
        <v>117.59</v>
      </c>
      <c r="Q11">
        <f t="shared" si="1"/>
        <v>9</v>
      </c>
    </row>
    <row r="12" spans="1:17" x14ac:dyDescent="0.45">
      <c r="A12" s="1">
        <v>10</v>
      </c>
      <c r="B12" t="s">
        <v>10</v>
      </c>
      <c r="C12" t="s">
        <v>46</v>
      </c>
      <c r="D12" t="s">
        <v>47</v>
      </c>
      <c r="E12" t="s">
        <v>340</v>
      </c>
      <c r="F12" s="1" t="s">
        <v>85</v>
      </c>
      <c r="G12" t="s">
        <v>341</v>
      </c>
      <c r="H12" t="s">
        <v>49</v>
      </c>
      <c r="I12" s="1" t="s">
        <v>1069</v>
      </c>
      <c r="J12" t="s">
        <v>1070</v>
      </c>
      <c r="K12" t="s">
        <v>1062</v>
      </c>
      <c r="L12" s="4" t="s">
        <v>25</v>
      </c>
      <c r="M12" t="s">
        <v>1069</v>
      </c>
      <c r="N12" s="1" t="s">
        <v>547</v>
      </c>
      <c r="O12" s="4" t="s">
        <v>33</v>
      </c>
      <c r="P12">
        <f t="shared" si="0"/>
        <v>113.96000000000001</v>
      </c>
      <c r="Q12">
        <f t="shared" si="1"/>
        <v>10</v>
      </c>
    </row>
    <row r="13" spans="1:17" x14ac:dyDescent="0.45">
      <c r="A13" s="1">
        <v>11</v>
      </c>
      <c r="B13" t="s">
        <v>10</v>
      </c>
      <c r="C13" t="s">
        <v>508</v>
      </c>
      <c r="D13" t="s">
        <v>47</v>
      </c>
      <c r="E13" t="s">
        <v>286</v>
      </c>
      <c r="F13" s="1" t="s">
        <v>231</v>
      </c>
      <c r="G13" t="s">
        <v>287</v>
      </c>
      <c r="H13" t="s">
        <v>511</v>
      </c>
      <c r="I13" s="1" t="s">
        <v>598</v>
      </c>
      <c r="J13" t="s">
        <v>1071</v>
      </c>
      <c r="K13" t="s">
        <v>1062</v>
      </c>
      <c r="L13" s="4" t="s">
        <v>25</v>
      </c>
      <c r="M13" t="s">
        <v>598</v>
      </c>
      <c r="N13" s="1" t="s">
        <v>597</v>
      </c>
      <c r="O13" s="4" t="s">
        <v>25</v>
      </c>
      <c r="P13">
        <f t="shared" si="0"/>
        <v>114.5</v>
      </c>
      <c r="Q13">
        <f t="shared" si="1"/>
        <v>11</v>
      </c>
    </row>
    <row r="14" spans="1:17" x14ac:dyDescent="0.45">
      <c r="A14" s="1">
        <v>12</v>
      </c>
      <c r="B14" t="s">
        <v>10</v>
      </c>
      <c r="C14" t="s">
        <v>508</v>
      </c>
      <c r="D14" t="s">
        <v>47</v>
      </c>
      <c r="E14" t="s">
        <v>1490</v>
      </c>
      <c r="F14" s="1" t="s">
        <v>255</v>
      </c>
      <c r="G14" t="s">
        <v>1491</v>
      </c>
      <c r="H14" t="s">
        <v>511</v>
      </c>
      <c r="I14" s="1" t="s">
        <v>1492</v>
      </c>
      <c r="J14" t="s">
        <v>1493</v>
      </c>
      <c r="K14" t="s">
        <v>855</v>
      </c>
      <c r="L14" s="4" t="s">
        <v>33</v>
      </c>
      <c r="M14" t="s">
        <v>1492</v>
      </c>
      <c r="N14" s="1" t="s">
        <v>547</v>
      </c>
      <c r="O14" s="4" t="s">
        <v>33</v>
      </c>
      <c r="P14">
        <f t="shared" si="0"/>
        <v>114.59</v>
      </c>
      <c r="Q14">
        <f t="shared" si="1"/>
        <v>12</v>
      </c>
    </row>
    <row r="15" spans="1:17" x14ac:dyDescent="0.45">
      <c r="A15" s="1">
        <v>13</v>
      </c>
      <c r="B15" t="s">
        <v>10</v>
      </c>
      <c r="C15" t="s">
        <v>46</v>
      </c>
      <c r="D15" t="s">
        <v>47</v>
      </c>
      <c r="E15" t="s">
        <v>324</v>
      </c>
      <c r="F15" s="1" t="s">
        <v>77</v>
      </c>
      <c r="G15" t="s">
        <v>325</v>
      </c>
      <c r="H15" t="s">
        <v>49</v>
      </c>
      <c r="I15" s="1" t="s">
        <v>1494</v>
      </c>
      <c r="J15" t="s">
        <v>1494</v>
      </c>
      <c r="K15" t="s">
        <v>1062</v>
      </c>
      <c r="L15" s="4" t="s">
        <v>25</v>
      </c>
      <c r="M15" t="s">
        <v>1495</v>
      </c>
      <c r="N15" s="1" t="s">
        <v>592</v>
      </c>
      <c r="O15" s="4" t="s">
        <v>33</v>
      </c>
      <c r="P15">
        <f t="shared" si="0"/>
        <v>115.25999999999999</v>
      </c>
      <c r="Q15">
        <f t="shared" si="1"/>
        <v>13</v>
      </c>
    </row>
    <row r="16" spans="1:17" x14ac:dyDescent="0.45">
      <c r="A16" s="1">
        <v>14</v>
      </c>
      <c r="B16" t="s">
        <v>10</v>
      </c>
      <c r="C16" t="s">
        <v>46</v>
      </c>
      <c r="D16" t="s">
        <v>47</v>
      </c>
      <c r="E16" t="s">
        <v>321</v>
      </c>
      <c r="F16" s="1" t="s">
        <v>316</v>
      </c>
      <c r="G16" t="s">
        <v>322</v>
      </c>
      <c r="H16" t="s">
        <v>49</v>
      </c>
      <c r="I16" s="1" t="s">
        <v>1496</v>
      </c>
      <c r="J16" t="s">
        <v>1497</v>
      </c>
      <c r="K16" t="s">
        <v>1062</v>
      </c>
      <c r="L16" s="4" t="s">
        <v>25</v>
      </c>
      <c r="M16" t="s">
        <v>1496</v>
      </c>
      <c r="N16" s="1" t="s">
        <v>597</v>
      </c>
      <c r="O16" s="4" t="s">
        <v>25</v>
      </c>
      <c r="P16">
        <f t="shared" si="0"/>
        <v>115.18</v>
      </c>
      <c r="Q16">
        <f t="shared" si="1"/>
        <v>14</v>
      </c>
    </row>
    <row r="17" spans="1:17" x14ac:dyDescent="0.45">
      <c r="A17" s="1">
        <v>15</v>
      </c>
      <c r="B17" t="s">
        <v>10</v>
      </c>
      <c r="C17" t="s">
        <v>46</v>
      </c>
      <c r="D17" t="s">
        <v>47</v>
      </c>
      <c r="E17" t="s">
        <v>317</v>
      </c>
      <c r="F17" s="1" t="s">
        <v>32</v>
      </c>
      <c r="G17" t="s">
        <v>318</v>
      </c>
      <c r="H17" t="s">
        <v>49</v>
      </c>
      <c r="I17" s="1" t="s">
        <v>599</v>
      </c>
      <c r="J17" t="s">
        <v>1498</v>
      </c>
      <c r="K17" t="s">
        <v>1432</v>
      </c>
      <c r="L17" s="4" t="s">
        <v>25</v>
      </c>
      <c r="M17" t="s">
        <v>599</v>
      </c>
      <c r="N17" s="1" t="s">
        <v>591</v>
      </c>
      <c r="O17" s="4" t="s">
        <v>25</v>
      </c>
      <c r="P17">
        <f t="shared" si="0"/>
        <v>116.82</v>
      </c>
      <c r="Q17">
        <f t="shared" si="1"/>
        <v>15</v>
      </c>
    </row>
    <row r="18" spans="1:17" x14ac:dyDescent="0.45">
      <c r="A18" s="1">
        <v>16</v>
      </c>
      <c r="B18" t="s">
        <v>10</v>
      </c>
      <c r="C18" t="s">
        <v>46</v>
      </c>
      <c r="D18" t="s">
        <v>47</v>
      </c>
      <c r="E18" t="s">
        <v>313</v>
      </c>
      <c r="F18" s="1" t="s">
        <v>23</v>
      </c>
      <c r="G18" t="s">
        <v>314</v>
      </c>
      <c r="H18" t="s">
        <v>49</v>
      </c>
      <c r="I18" s="1" t="s">
        <v>1499</v>
      </c>
      <c r="J18" t="s">
        <v>1499</v>
      </c>
      <c r="K18" t="s">
        <v>1384</v>
      </c>
      <c r="L18" s="4" t="s">
        <v>33</v>
      </c>
      <c r="M18" t="s">
        <v>1500</v>
      </c>
      <c r="N18" s="1" t="s">
        <v>516</v>
      </c>
      <c r="O18" s="4" t="s">
        <v>33</v>
      </c>
      <c r="P18">
        <f t="shared" si="0"/>
        <v>118.62</v>
      </c>
      <c r="Q18">
        <f t="shared" si="1"/>
        <v>16</v>
      </c>
    </row>
    <row r="19" spans="1:17" x14ac:dyDescent="0.45">
      <c r="A19" s="1">
        <v>17</v>
      </c>
      <c r="B19" t="s">
        <v>10</v>
      </c>
      <c r="C19" t="s">
        <v>140</v>
      </c>
      <c r="D19" t="s">
        <v>47</v>
      </c>
      <c r="E19" t="s">
        <v>102</v>
      </c>
      <c r="F19" s="1" t="s">
        <v>269</v>
      </c>
      <c r="G19" t="s">
        <v>104</v>
      </c>
      <c r="H19" t="s">
        <v>199</v>
      </c>
      <c r="I19" s="1" t="s">
        <v>600</v>
      </c>
      <c r="J19" t="s">
        <v>1072</v>
      </c>
      <c r="K19" t="s">
        <v>857</v>
      </c>
      <c r="L19" s="4" t="s">
        <v>33</v>
      </c>
      <c r="M19" t="s">
        <v>600</v>
      </c>
      <c r="N19" s="1" t="s">
        <v>515</v>
      </c>
      <c r="O19" s="4" t="s">
        <v>33</v>
      </c>
      <c r="P19">
        <f t="shared" si="0"/>
        <v>117.11</v>
      </c>
      <c r="Q19">
        <f t="shared" si="1"/>
        <v>17</v>
      </c>
    </row>
    <row r="20" spans="1:17" x14ac:dyDescent="0.45">
      <c r="A20" s="1">
        <v>18</v>
      </c>
      <c r="B20" t="s">
        <v>10</v>
      </c>
      <c r="C20" t="s">
        <v>46</v>
      </c>
      <c r="D20" t="s">
        <v>47</v>
      </c>
      <c r="E20" t="s">
        <v>405</v>
      </c>
      <c r="F20" s="1" t="s">
        <v>103</v>
      </c>
      <c r="G20" t="s">
        <v>406</v>
      </c>
      <c r="H20" t="s">
        <v>49</v>
      </c>
      <c r="I20" s="1" t="s">
        <v>1073</v>
      </c>
      <c r="J20" t="s">
        <v>1073</v>
      </c>
      <c r="K20" t="s">
        <v>855</v>
      </c>
      <c r="L20" s="4" t="s">
        <v>33</v>
      </c>
      <c r="M20" t="s">
        <v>13</v>
      </c>
      <c r="N20" s="1" t="s">
        <v>14</v>
      </c>
      <c r="O20" s="4" t="s">
        <v>14</v>
      </c>
      <c r="P20" t="e">
        <f t="shared" si="0"/>
        <v>#VALUE!</v>
      </c>
      <c r="Q20">
        <f t="shared" si="1"/>
        <v>18</v>
      </c>
    </row>
    <row r="21" spans="1:17" x14ac:dyDescent="0.45">
      <c r="A21" s="1">
        <v>19</v>
      </c>
      <c r="B21" t="s">
        <v>10</v>
      </c>
      <c r="C21" t="s">
        <v>46</v>
      </c>
      <c r="D21" t="s">
        <v>47</v>
      </c>
      <c r="E21" t="s">
        <v>1441</v>
      </c>
      <c r="F21" s="1" t="s">
        <v>17</v>
      </c>
      <c r="G21" t="s">
        <v>1442</v>
      </c>
      <c r="H21" t="s">
        <v>49</v>
      </c>
      <c r="I21" s="1" t="s">
        <v>1501</v>
      </c>
      <c r="J21" t="s">
        <v>1501</v>
      </c>
      <c r="K21" t="s">
        <v>855</v>
      </c>
      <c r="L21" s="4" t="s">
        <v>33</v>
      </c>
      <c r="M21" t="s">
        <v>13</v>
      </c>
      <c r="N21" s="1" t="s">
        <v>14</v>
      </c>
      <c r="O21" s="4" t="s">
        <v>14</v>
      </c>
      <c r="P21" t="e">
        <f t="shared" si="0"/>
        <v>#VALUE!</v>
      </c>
      <c r="Q21">
        <f t="shared" si="1"/>
        <v>19</v>
      </c>
    </row>
    <row r="22" spans="1:17" x14ac:dyDescent="0.45">
      <c r="A22" s="1">
        <v>20</v>
      </c>
      <c r="B22" t="s">
        <v>10</v>
      </c>
      <c r="C22" t="s">
        <v>186</v>
      </c>
      <c r="D22" t="s">
        <v>47</v>
      </c>
      <c r="E22" t="s">
        <v>743</v>
      </c>
      <c r="F22" s="1" t="s">
        <v>457</v>
      </c>
      <c r="G22" t="s">
        <v>744</v>
      </c>
      <c r="H22" t="s">
        <v>214</v>
      </c>
      <c r="I22" s="1" t="s">
        <v>770</v>
      </c>
      <c r="J22" t="s">
        <v>13</v>
      </c>
      <c r="K22" t="s">
        <v>14</v>
      </c>
      <c r="L22" s="4" t="s">
        <v>14</v>
      </c>
      <c r="M22" t="s">
        <v>770</v>
      </c>
      <c r="N22" s="1" t="s">
        <v>597</v>
      </c>
      <c r="O22" s="4" t="s">
        <v>25</v>
      </c>
      <c r="P22">
        <f t="shared" si="0"/>
        <v>121.62</v>
      </c>
      <c r="Q22">
        <f t="shared" si="1"/>
        <v>20</v>
      </c>
    </row>
    <row r="23" spans="1:17" x14ac:dyDescent="0.45">
      <c r="A23" s="1">
        <v>21</v>
      </c>
      <c r="B23" t="s">
        <v>10</v>
      </c>
      <c r="C23" t="s">
        <v>331</v>
      </c>
      <c r="D23" t="s">
        <v>47</v>
      </c>
      <c r="E23" t="s">
        <v>332</v>
      </c>
      <c r="F23" s="1" t="s">
        <v>219</v>
      </c>
      <c r="G23" t="s">
        <v>333</v>
      </c>
      <c r="H23" t="s">
        <v>334</v>
      </c>
      <c r="I23" s="1" t="s">
        <v>1502</v>
      </c>
      <c r="J23" t="s">
        <v>1503</v>
      </c>
      <c r="K23" t="s">
        <v>857</v>
      </c>
      <c r="L23" s="4" t="s">
        <v>33</v>
      </c>
      <c r="M23" t="s">
        <v>1502</v>
      </c>
      <c r="N23" s="1" t="s">
        <v>597</v>
      </c>
      <c r="O23" s="4" t="s">
        <v>25</v>
      </c>
      <c r="P23">
        <f t="shared" si="0"/>
        <v>121.92</v>
      </c>
      <c r="Q23">
        <f t="shared" si="1"/>
        <v>21</v>
      </c>
    </row>
    <row r="24" spans="1:17" x14ac:dyDescent="0.45">
      <c r="A24" s="1">
        <v>22</v>
      </c>
      <c r="B24" t="s">
        <v>10</v>
      </c>
      <c r="C24" t="s">
        <v>186</v>
      </c>
      <c r="D24" t="s">
        <v>47</v>
      </c>
      <c r="E24" t="s">
        <v>746</v>
      </c>
      <c r="F24" s="1" t="s">
        <v>424</v>
      </c>
      <c r="G24" t="s">
        <v>747</v>
      </c>
      <c r="H24" t="s">
        <v>214</v>
      </c>
      <c r="I24" s="1" t="s">
        <v>771</v>
      </c>
      <c r="J24" t="s">
        <v>1075</v>
      </c>
      <c r="K24" t="s">
        <v>855</v>
      </c>
      <c r="L24" s="4" t="s">
        <v>33</v>
      </c>
      <c r="M24" t="s">
        <v>771</v>
      </c>
      <c r="N24" s="1" t="s">
        <v>499</v>
      </c>
      <c r="O24" s="4" t="s">
        <v>33</v>
      </c>
      <c r="P24">
        <f t="shared" si="0"/>
        <v>122.46</v>
      </c>
      <c r="Q24">
        <f t="shared" si="1"/>
        <v>22</v>
      </c>
    </row>
    <row r="25" spans="1:17" x14ac:dyDescent="0.45">
      <c r="A25" s="1">
        <v>23</v>
      </c>
      <c r="B25" t="s">
        <v>10</v>
      </c>
      <c r="C25" t="s">
        <v>58</v>
      </c>
      <c r="D25" t="s">
        <v>47</v>
      </c>
      <c r="E25" t="s">
        <v>972</v>
      </c>
      <c r="F25" s="1" t="s">
        <v>388</v>
      </c>
      <c r="G25" t="s">
        <v>973</v>
      </c>
      <c r="H25" t="s">
        <v>827</v>
      </c>
      <c r="I25" s="1" t="s">
        <v>1504</v>
      </c>
      <c r="J25" t="s">
        <v>13</v>
      </c>
      <c r="K25" t="s">
        <v>14</v>
      </c>
      <c r="L25" s="4" t="s">
        <v>14</v>
      </c>
      <c r="M25" t="s">
        <v>1504</v>
      </c>
      <c r="N25" s="1" t="s">
        <v>597</v>
      </c>
      <c r="O25" s="4" t="s">
        <v>25</v>
      </c>
      <c r="P25">
        <f t="shared" si="0"/>
        <v>122.51</v>
      </c>
      <c r="Q25">
        <f t="shared" si="1"/>
        <v>23</v>
      </c>
    </row>
    <row r="26" spans="1:17" x14ac:dyDescent="0.45">
      <c r="A26" s="1">
        <v>24</v>
      </c>
      <c r="B26" t="s">
        <v>10</v>
      </c>
      <c r="C26" t="s">
        <v>140</v>
      </c>
      <c r="D26" t="s">
        <v>47</v>
      </c>
      <c r="E26" t="s">
        <v>453</v>
      </c>
      <c r="F26" s="1" t="s">
        <v>300</v>
      </c>
      <c r="G26" t="s">
        <v>454</v>
      </c>
      <c r="H26" t="s">
        <v>199</v>
      </c>
      <c r="I26" s="1" t="s">
        <v>1076</v>
      </c>
      <c r="J26" t="s">
        <v>1076</v>
      </c>
      <c r="K26" t="s">
        <v>857</v>
      </c>
      <c r="L26" s="4" t="s">
        <v>33</v>
      </c>
      <c r="M26" t="s">
        <v>603</v>
      </c>
      <c r="N26" s="1" t="s">
        <v>507</v>
      </c>
      <c r="O26" s="4" t="s">
        <v>33</v>
      </c>
      <c r="P26">
        <f t="shared" si="0"/>
        <v>129.24</v>
      </c>
      <c r="Q26">
        <f t="shared" si="1"/>
        <v>24</v>
      </c>
    </row>
    <row r="27" spans="1:17" x14ac:dyDescent="0.45">
      <c r="A27" s="1">
        <v>25</v>
      </c>
      <c r="B27" t="s">
        <v>10</v>
      </c>
      <c r="C27" t="s">
        <v>45</v>
      </c>
      <c r="D27" t="s">
        <v>47</v>
      </c>
      <c r="E27" t="s">
        <v>327</v>
      </c>
      <c r="F27" s="1" t="s">
        <v>220</v>
      </c>
      <c r="G27" t="s">
        <v>328</v>
      </c>
      <c r="H27" t="s">
        <v>150</v>
      </c>
      <c r="I27" s="1" t="s">
        <v>601</v>
      </c>
      <c r="J27" t="s">
        <v>1077</v>
      </c>
      <c r="K27" t="s">
        <v>857</v>
      </c>
      <c r="L27" s="4" t="s">
        <v>33</v>
      </c>
      <c r="M27" t="s">
        <v>601</v>
      </c>
      <c r="N27" s="1" t="s">
        <v>592</v>
      </c>
      <c r="O27" s="4" t="s">
        <v>33</v>
      </c>
      <c r="P27">
        <f t="shared" si="0"/>
        <v>124.62</v>
      </c>
      <c r="Q27">
        <f t="shared" si="1"/>
        <v>25</v>
      </c>
    </row>
    <row r="28" spans="1:17" x14ac:dyDescent="0.45">
      <c r="A28" s="1">
        <v>26</v>
      </c>
      <c r="B28" t="s">
        <v>10</v>
      </c>
      <c r="C28" t="s">
        <v>193</v>
      </c>
      <c r="D28" t="s">
        <v>47</v>
      </c>
      <c r="E28" t="s">
        <v>772</v>
      </c>
      <c r="F28" s="1" t="s">
        <v>216</v>
      </c>
      <c r="G28" t="s">
        <v>773</v>
      </c>
      <c r="H28" t="s">
        <v>774</v>
      </c>
      <c r="I28" s="1" t="s">
        <v>1078</v>
      </c>
      <c r="J28" t="s">
        <v>1078</v>
      </c>
      <c r="K28" t="s">
        <v>855</v>
      </c>
      <c r="L28" s="4" t="s">
        <v>33</v>
      </c>
      <c r="M28" t="s">
        <v>775</v>
      </c>
      <c r="N28" s="1" t="s">
        <v>516</v>
      </c>
      <c r="O28" s="4" t="s">
        <v>33</v>
      </c>
      <c r="P28">
        <f t="shared" si="0"/>
        <v>128.24</v>
      </c>
      <c r="Q28">
        <f t="shared" si="1"/>
        <v>26</v>
      </c>
    </row>
    <row r="29" spans="1:17" x14ac:dyDescent="0.45">
      <c r="A29" s="1">
        <v>28</v>
      </c>
      <c r="B29" t="s">
        <v>10</v>
      </c>
      <c r="C29" t="s">
        <v>143</v>
      </c>
      <c r="D29" t="s">
        <v>47</v>
      </c>
      <c r="E29" t="s">
        <v>1079</v>
      </c>
      <c r="F29" s="1" t="s">
        <v>436</v>
      </c>
      <c r="G29" t="s">
        <v>1080</v>
      </c>
      <c r="H29" t="s">
        <v>292</v>
      </c>
      <c r="I29" s="1" t="s">
        <v>1081</v>
      </c>
      <c r="J29" t="s">
        <v>13</v>
      </c>
      <c r="K29" t="s">
        <v>14</v>
      </c>
      <c r="L29" s="4" t="s">
        <v>14</v>
      </c>
      <c r="M29" t="s">
        <v>1081</v>
      </c>
      <c r="N29" s="1" t="s">
        <v>597</v>
      </c>
      <c r="O29" s="4" t="s">
        <v>25</v>
      </c>
      <c r="P29">
        <f t="shared" si="0"/>
        <v>126.46</v>
      </c>
      <c r="Q29">
        <f t="shared" si="1"/>
        <v>28</v>
      </c>
    </row>
    <row r="30" spans="1:17" x14ac:dyDescent="0.45">
      <c r="A30" s="1">
        <v>29</v>
      </c>
      <c r="B30" t="s">
        <v>10</v>
      </c>
      <c r="C30" t="s">
        <v>755</v>
      </c>
      <c r="D30" t="s">
        <v>47</v>
      </c>
      <c r="E30" t="s">
        <v>756</v>
      </c>
      <c r="F30" s="1" t="s">
        <v>398</v>
      </c>
      <c r="G30" t="s">
        <v>757</v>
      </c>
      <c r="H30" t="s">
        <v>758</v>
      </c>
      <c r="I30" s="1" t="s">
        <v>1075</v>
      </c>
      <c r="J30" t="s">
        <v>1075</v>
      </c>
      <c r="K30" t="s">
        <v>855</v>
      </c>
      <c r="L30" s="4" t="s">
        <v>33</v>
      </c>
      <c r="M30" t="s">
        <v>1505</v>
      </c>
      <c r="N30" s="1" t="s">
        <v>515</v>
      </c>
      <c r="O30" s="4" t="s">
        <v>33</v>
      </c>
      <c r="P30">
        <f t="shared" si="0"/>
        <v>127.55</v>
      </c>
      <c r="Q30">
        <f t="shared" si="1"/>
        <v>29</v>
      </c>
    </row>
    <row r="31" spans="1:17" x14ac:dyDescent="0.45">
      <c r="A31" s="1">
        <v>30</v>
      </c>
      <c r="B31" t="s">
        <v>10</v>
      </c>
      <c r="C31" t="s">
        <v>54</v>
      </c>
      <c r="D31" t="s">
        <v>47</v>
      </c>
      <c r="E31" t="s">
        <v>423</v>
      </c>
      <c r="F31" s="1" t="s">
        <v>415</v>
      </c>
      <c r="G31" t="s">
        <v>425</v>
      </c>
      <c r="H31" t="s">
        <v>426</v>
      </c>
      <c r="I31" s="1" t="s">
        <v>1082</v>
      </c>
      <c r="J31" t="s">
        <v>1082</v>
      </c>
      <c r="K31" t="s">
        <v>855</v>
      </c>
      <c r="L31" s="4" t="s">
        <v>33</v>
      </c>
      <c r="M31" t="s">
        <v>606</v>
      </c>
      <c r="N31" s="1" t="s">
        <v>499</v>
      </c>
      <c r="O31" s="4" t="s">
        <v>33</v>
      </c>
      <c r="P31">
        <f t="shared" si="0"/>
        <v>131.91</v>
      </c>
      <c r="Q31">
        <f t="shared" si="1"/>
        <v>30</v>
      </c>
    </row>
    <row r="32" spans="1:17" x14ac:dyDescent="0.45">
      <c r="A32" s="1">
        <v>31</v>
      </c>
      <c r="B32" t="s">
        <v>10</v>
      </c>
      <c r="C32" t="s">
        <v>73</v>
      </c>
      <c r="D32" t="s">
        <v>47</v>
      </c>
      <c r="E32" t="s">
        <v>407</v>
      </c>
      <c r="F32" s="1" t="s">
        <v>395</v>
      </c>
      <c r="G32" t="s">
        <v>408</v>
      </c>
      <c r="H32" t="s">
        <v>409</v>
      </c>
      <c r="I32" s="1" t="s">
        <v>602</v>
      </c>
      <c r="J32" t="s">
        <v>1083</v>
      </c>
      <c r="K32" t="s">
        <v>855</v>
      </c>
      <c r="L32" s="4" t="s">
        <v>33</v>
      </c>
      <c r="M32" t="s">
        <v>602</v>
      </c>
      <c r="N32" s="1" t="s">
        <v>513</v>
      </c>
      <c r="O32" s="4" t="s">
        <v>34</v>
      </c>
      <c r="P32">
        <f t="shared" si="0"/>
        <v>127.95</v>
      </c>
      <c r="Q32">
        <f t="shared" si="1"/>
        <v>31</v>
      </c>
    </row>
    <row r="33" spans="1:17" x14ac:dyDescent="0.45">
      <c r="A33" s="1">
        <v>32</v>
      </c>
      <c r="B33" t="s">
        <v>10</v>
      </c>
      <c r="C33" t="s">
        <v>41</v>
      </c>
      <c r="D33" t="s">
        <v>47</v>
      </c>
      <c r="E33" t="s">
        <v>584</v>
      </c>
      <c r="F33" s="1" t="s">
        <v>390</v>
      </c>
      <c r="G33" t="s">
        <v>585</v>
      </c>
      <c r="H33" t="s">
        <v>386</v>
      </c>
      <c r="I33" s="1" t="s">
        <v>1084</v>
      </c>
      <c r="J33" t="s">
        <v>1084</v>
      </c>
      <c r="K33" t="s">
        <v>855</v>
      </c>
      <c r="L33" s="4" t="s">
        <v>33</v>
      </c>
      <c r="M33" t="s">
        <v>605</v>
      </c>
      <c r="N33" s="1" t="s">
        <v>516</v>
      </c>
      <c r="O33" s="4" t="s">
        <v>33</v>
      </c>
      <c r="P33">
        <f t="shared" si="0"/>
        <v>130.61000000000001</v>
      </c>
      <c r="Q33">
        <f t="shared" si="1"/>
        <v>32</v>
      </c>
    </row>
    <row r="34" spans="1:17" x14ac:dyDescent="0.45">
      <c r="A34" s="1">
        <v>33</v>
      </c>
      <c r="B34" t="s">
        <v>10</v>
      </c>
      <c r="C34" t="s">
        <v>140</v>
      </c>
      <c r="D34" t="s">
        <v>47</v>
      </c>
      <c r="E34" t="s">
        <v>329</v>
      </c>
      <c r="F34" s="1" t="s">
        <v>301</v>
      </c>
      <c r="G34" t="s">
        <v>330</v>
      </c>
      <c r="H34" t="s">
        <v>199</v>
      </c>
      <c r="I34" s="1" t="s">
        <v>1085</v>
      </c>
      <c r="J34" t="s">
        <v>1085</v>
      </c>
      <c r="K34" t="s">
        <v>857</v>
      </c>
      <c r="L34" s="4" t="s">
        <v>33</v>
      </c>
      <c r="M34" t="s">
        <v>604</v>
      </c>
      <c r="N34" s="1" t="s">
        <v>592</v>
      </c>
      <c r="O34" s="4" t="s">
        <v>33</v>
      </c>
      <c r="P34">
        <f t="shared" si="0"/>
        <v>129.29</v>
      </c>
      <c r="Q34">
        <f t="shared" si="1"/>
        <v>33</v>
      </c>
    </row>
    <row r="35" spans="1:17" x14ac:dyDescent="0.45">
      <c r="A35" s="1">
        <v>34</v>
      </c>
      <c r="B35" t="s">
        <v>10</v>
      </c>
      <c r="C35" t="s">
        <v>58</v>
      </c>
      <c r="D35" t="s">
        <v>47</v>
      </c>
      <c r="E35" t="s">
        <v>882</v>
      </c>
      <c r="F35" s="1" t="s">
        <v>99</v>
      </c>
      <c r="G35" t="s">
        <v>883</v>
      </c>
      <c r="H35" t="s">
        <v>827</v>
      </c>
      <c r="I35" s="1" t="s">
        <v>1506</v>
      </c>
      <c r="J35" t="s">
        <v>13</v>
      </c>
      <c r="K35" t="s">
        <v>14</v>
      </c>
      <c r="L35" s="4" t="s">
        <v>14</v>
      </c>
      <c r="M35" t="s">
        <v>1506</v>
      </c>
      <c r="N35" s="1" t="s">
        <v>532</v>
      </c>
      <c r="O35" s="4" t="s">
        <v>33</v>
      </c>
      <c r="P35">
        <f t="shared" si="0"/>
        <v>131.08000000000001</v>
      </c>
      <c r="Q35">
        <f t="shared" si="1"/>
        <v>34</v>
      </c>
    </row>
    <row r="36" spans="1:17" x14ac:dyDescent="0.45">
      <c r="A36" s="1">
        <v>35</v>
      </c>
      <c r="B36" t="s">
        <v>10</v>
      </c>
      <c r="C36" t="s">
        <v>309</v>
      </c>
      <c r="D36" t="s">
        <v>47</v>
      </c>
      <c r="E36" t="s">
        <v>607</v>
      </c>
      <c r="F36" s="1" t="s">
        <v>224</v>
      </c>
      <c r="G36" t="s">
        <v>608</v>
      </c>
      <c r="H36" t="s">
        <v>312</v>
      </c>
      <c r="I36" s="1" t="s">
        <v>609</v>
      </c>
      <c r="J36" t="s">
        <v>1086</v>
      </c>
      <c r="K36" t="s">
        <v>855</v>
      </c>
      <c r="L36" s="4" t="s">
        <v>33</v>
      </c>
      <c r="M36" t="s">
        <v>609</v>
      </c>
      <c r="N36" s="1" t="s">
        <v>513</v>
      </c>
      <c r="O36" s="4" t="s">
        <v>34</v>
      </c>
      <c r="P36">
        <f t="shared" si="0"/>
        <v>132.22999999999999</v>
      </c>
      <c r="Q36">
        <f t="shared" si="1"/>
        <v>35</v>
      </c>
    </row>
    <row r="37" spans="1:17" x14ac:dyDescent="0.45">
      <c r="A37" s="1">
        <v>36</v>
      </c>
      <c r="B37" t="s">
        <v>10</v>
      </c>
      <c r="C37" t="s">
        <v>151</v>
      </c>
      <c r="D37" t="s">
        <v>47</v>
      </c>
      <c r="E37" t="s">
        <v>778</v>
      </c>
      <c r="F37" s="1" t="s">
        <v>222</v>
      </c>
      <c r="G37" t="s">
        <v>779</v>
      </c>
      <c r="H37" t="s">
        <v>153</v>
      </c>
      <c r="I37" s="1" t="s">
        <v>1087</v>
      </c>
      <c r="J37" t="s">
        <v>1087</v>
      </c>
      <c r="K37" t="s">
        <v>855</v>
      </c>
      <c r="L37" s="4" t="s">
        <v>33</v>
      </c>
      <c r="M37" t="s">
        <v>780</v>
      </c>
      <c r="N37" s="1" t="s">
        <v>499</v>
      </c>
      <c r="O37" s="4" t="s">
        <v>33</v>
      </c>
      <c r="P37">
        <f t="shared" si="0"/>
        <v>133.9</v>
      </c>
      <c r="Q37">
        <f t="shared" si="1"/>
        <v>36</v>
      </c>
    </row>
    <row r="38" spans="1:17" x14ac:dyDescent="0.45">
      <c r="A38" s="1">
        <v>37</v>
      </c>
      <c r="B38" t="s">
        <v>10</v>
      </c>
      <c r="C38" t="s">
        <v>126</v>
      </c>
      <c r="D38" t="s">
        <v>47</v>
      </c>
      <c r="E38" t="s">
        <v>549</v>
      </c>
      <c r="F38" s="1" t="s">
        <v>274</v>
      </c>
      <c r="G38" t="s">
        <v>550</v>
      </c>
      <c r="H38" t="s">
        <v>551</v>
      </c>
      <c r="I38" s="1" t="s">
        <v>1507</v>
      </c>
      <c r="J38" t="s">
        <v>1507</v>
      </c>
      <c r="K38" t="s">
        <v>857</v>
      </c>
      <c r="L38" s="4" t="s">
        <v>33</v>
      </c>
      <c r="M38" t="s">
        <v>1508</v>
      </c>
      <c r="N38" s="1" t="s">
        <v>501</v>
      </c>
      <c r="O38" s="4" t="s">
        <v>498</v>
      </c>
      <c r="P38">
        <f t="shared" si="0"/>
        <v>138.09</v>
      </c>
      <c r="Q38">
        <f t="shared" si="1"/>
        <v>37</v>
      </c>
    </row>
    <row r="39" spans="1:17" x14ac:dyDescent="0.45">
      <c r="A39" s="1">
        <v>38</v>
      </c>
      <c r="B39" t="s">
        <v>10</v>
      </c>
      <c r="C39" t="s">
        <v>169</v>
      </c>
      <c r="D39" t="s">
        <v>47</v>
      </c>
      <c r="E39" t="s">
        <v>456</v>
      </c>
      <c r="F39" s="1" t="s">
        <v>460</v>
      </c>
      <c r="G39" t="s">
        <v>458</v>
      </c>
      <c r="H39" t="s">
        <v>459</v>
      </c>
      <c r="I39" s="1" t="s">
        <v>610</v>
      </c>
      <c r="J39" t="s">
        <v>1091</v>
      </c>
      <c r="K39" t="s">
        <v>857</v>
      </c>
      <c r="L39" s="4" t="s">
        <v>33</v>
      </c>
      <c r="M39" t="s">
        <v>610</v>
      </c>
      <c r="N39" s="1" t="s">
        <v>532</v>
      </c>
      <c r="O39" s="4" t="s">
        <v>33</v>
      </c>
      <c r="P39">
        <f t="shared" si="0"/>
        <v>134.52000000000001</v>
      </c>
      <c r="Q39">
        <f t="shared" si="1"/>
        <v>38</v>
      </c>
    </row>
    <row r="40" spans="1:17" x14ac:dyDescent="0.45">
      <c r="A40" s="1">
        <v>39</v>
      </c>
      <c r="B40" t="s">
        <v>10</v>
      </c>
      <c r="C40" t="s">
        <v>449</v>
      </c>
      <c r="D40" t="s">
        <v>47</v>
      </c>
      <c r="E40" t="s">
        <v>760</v>
      </c>
      <c r="F40" s="1" t="s">
        <v>262</v>
      </c>
      <c r="G40" t="s">
        <v>761</v>
      </c>
      <c r="H40" t="s">
        <v>762</v>
      </c>
      <c r="I40" s="1" t="s">
        <v>781</v>
      </c>
      <c r="J40" t="s">
        <v>1092</v>
      </c>
      <c r="K40" t="s">
        <v>855</v>
      </c>
      <c r="L40" s="4" t="s">
        <v>33</v>
      </c>
      <c r="M40" t="s">
        <v>781</v>
      </c>
      <c r="N40" s="1" t="s">
        <v>532</v>
      </c>
      <c r="O40" s="4" t="s">
        <v>33</v>
      </c>
      <c r="P40">
        <f t="shared" si="0"/>
        <v>134.99</v>
      </c>
      <c r="Q40">
        <f t="shared" si="1"/>
        <v>39</v>
      </c>
    </row>
    <row r="41" spans="1:17" x14ac:dyDescent="0.45">
      <c r="A41" s="1">
        <v>40</v>
      </c>
      <c r="B41" t="s">
        <v>10</v>
      </c>
      <c r="C41" t="s">
        <v>139</v>
      </c>
      <c r="D41" t="s">
        <v>47</v>
      </c>
      <c r="E41" t="s">
        <v>898</v>
      </c>
      <c r="F41" s="1" t="s">
        <v>366</v>
      </c>
      <c r="G41" t="s">
        <v>899</v>
      </c>
      <c r="H41" t="s">
        <v>297</v>
      </c>
      <c r="I41" s="1" t="s">
        <v>1509</v>
      </c>
      <c r="J41" t="s">
        <v>13</v>
      </c>
      <c r="K41" t="s">
        <v>14</v>
      </c>
      <c r="L41" s="4" t="s">
        <v>14</v>
      </c>
      <c r="M41" t="s">
        <v>1509</v>
      </c>
      <c r="N41" s="1" t="s">
        <v>532</v>
      </c>
      <c r="O41" s="4" t="s">
        <v>33</v>
      </c>
      <c r="P41">
        <f t="shared" si="0"/>
        <v>136.13999999999999</v>
      </c>
      <c r="Q41">
        <f t="shared" si="1"/>
        <v>40</v>
      </c>
    </row>
    <row r="42" spans="1:17" x14ac:dyDescent="0.45">
      <c r="A42" s="1">
        <v>41</v>
      </c>
      <c r="B42" t="s">
        <v>10</v>
      </c>
      <c r="C42" t="s">
        <v>41</v>
      </c>
      <c r="D42" t="s">
        <v>47</v>
      </c>
      <c r="E42" t="s">
        <v>1095</v>
      </c>
      <c r="F42" s="1" t="s">
        <v>397</v>
      </c>
      <c r="G42" t="s">
        <v>1096</v>
      </c>
      <c r="H42" t="s">
        <v>386</v>
      </c>
      <c r="I42" s="1" t="s">
        <v>1097</v>
      </c>
      <c r="J42" t="s">
        <v>13</v>
      </c>
      <c r="K42" t="s">
        <v>14</v>
      </c>
      <c r="L42" s="4" t="s">
        <v>14</v>
      </c>
      <c r="M42" t="s">
        <v>1097</v>
      </c>
      <c r="N42" s="1" t="s">
        <v>516</v>
      </c>
      <c r="O42" s="4" t="s">
        <v>33</v>
      </c>
      <c r="P42">
        <f t="shared" si="0"/>
        <v>137.15</v>
      </c>
      <c r="Q42">
        <f t="shared" si="1"/>
        <v>41</v>
      </c>
    </row>
    <row r="43" spans="1:17" x14ac:dyDescent="0.45">
      <c r="A43" s="1">
        <v>42</v>
      </c>
      <c r="B43" t="s">
        <v>10</v>
      </c>
      <c r="C43" t="s">
        <v>365</v>
      </c>
      <c r="D43" t="s">
        <v>47</v>
      </c>
      <c r="E43" t="s">
        <v>900</v>
      </c>
      <c r="F43" s="1" t="s">
        <v>233</v>
      </c>
      <c r="G43" t="s">
        <v>901</v>
      </c>
      <c r="H43" t="s">
        <v>467</v>
      </c>
      <c r="I43" s="1" t="s">
        <v>1510</v>
      </c>
      <c r="J43" t="s">
        <v>13</v>
      </c>
      <c r="K43" t="s">
        <v>14</v>
      </c>
      <c r="L43" s="4" t="s">
        <v>14</v>
      </c>
      <c r="M43" t="s">
        <v>1510</v>
      </c>
      <c r="N43" s="1" t="s">
        <v>532</v>
      </c>
      <c r="O43" s="4" t="s">
        <v>33</v>
      </c>
      <c r="P43">
        <f t="shared" si="0"/>
        <v>137.42000000000002</v>
      </c>
      <c r="Q43">
        <f t="shared" si="1"/>
        <v>42</v>
      </c>
    </row>
    <row r="44" spans="1:17" x14ac:dyDescent="0.45">
      <c r="A44" s="1">
        <v>43</v>
      </c>
      <c r="B44" t="s">
        <v>10</v>
      </c>
      <c r="C44" t="s">
        <v>142</v>
      </c>
      <c r="D44" t="s">
        <v>47</v>
      </c>
      <c r="E44" t="s">
        <v>1098</v>
      </c>
      <c r="F44" s="1" t="s">
        <v>438</v>
      </c>
      <c r="G44" t="s">
        <v>1099</v>
      </c>
      <c r="H44" t="s">
        <v>793</v>
      </c>
      <c r="I44" s="1" t="s">
        <v>1100</v>
      </c>
      <c r="J44" t="s">
        <v>13</v>
      </c>
      <c r="K44" t="s">
        <v>14</v>
      </c>
      <c r="L44" s="4" t="s">
        <v>14</v>
      </c>
      <c r="M44" t="s">
        <v>1100</v>
      </c>
      <c r="N44" s="1" t="s">
        <v>532</v>
      </c>
      <c r="O44" s="4" t="s">
        <v>33</v>
      </c>
      <c r="P44">
        <f t="shared" si="0"/>
        <v>137.46</v>
      </c>
      <c r="Q44">
        <f t="shared" si="1"/>
        <v>43</v>
      </c>
    </row>
    <row r="45" spans="1:17" x14ac:dyDescent="0.45">
      <c r="A45" s="1">
        <v>44</v>
      </c>
      <c r="B45" t="s">
        <v>10</v>
      </c>
      <c r="C45" t="s">
        <v>41</v>
      </c>
      <c r="D45" t="s">
        <v>47</v>
      </c>
      <c r="E45" t="s">
        <v>554</v>
      </c>
      <c r="F45" s="1" t="s">
        <v>431</v>
      </c>
      <c r="G45" t="s">
        <v>555</v>
      </c>
      <c r="H45" t="s">
        <v>386</v>
      </c>
      <c r="I45" s="1" t="s">
        <v>1101</v>
      </c>
      <c r="J45" t="s">
        <v>13</v>
      </c>
      <c r="K45" t="s">
        <v>14</v>
      </c>
      <c r="L45" s="4" t="s">
        <v>14</v>
      </c>
      <c r="M45" t="s">
        <v>1101</v>
      </c>
      <c r="N45" s="1" t="s">
        <v>532</v>
      </c>
      <c r="O45" s="4" t="s">
        <v>33</v>
      </c>
      <c r="P45">
        <f t="shared" si="0"/>
        <v>138.26</v>
      </c>
      <c r="Q45">
        <f t="shared" si="1"/>
        <v>44</v>
      </c>
    </row>
    <row r="46" spans="1:17" x14ac:dyDescent="0.45">
      <c r="A46" s="1">
        <v>45</v>
      </c>
      <c r="B46" t="s">
        <v>10</v>
      </c>
      <c r="C46" t="s">
        <v>36</v>
      </c>
      <c r="D46" t="s">
        <v>47</v>
      </c>
      <c r="E46" t="s">
        <v>1102</v>
      </c>
      <c r="F46" s="1" t="s">
        <v>367</v>
      </c>
      <c r="G46" t="s">
        <v>1103</v>
      </c>
      <c r="H46" t="s">
        <v>430</v>
      </c>
      <c r="I46" s="1" t="s">
        <v>1104</v>
      </c>
      <c r="J46" t="s">
        <v>13</v>
      </c>
      <c r="K46" t="s">
        <v>14</v>
      </c>
      <c r="L46" s="4" t="s">
        <v>14</v>
      </c>
      <c r="M46" t="s">
        <v>1104</v>
      </c>
      <c r="N46" s="1" t="s">
        <v>532</v>
      </c>
      <c r="O46" s="4" t="s">
        <v>33</v>
      </c>
      <c r="P46">
        <f t="shared" si="0"/>
        <v>138.32</v>
      </c>
      <c r="Q46">
        <f t="shared" si="1"/>
        <v>45</v>
      </c>
    </row>
    <row r="47" spans="1:17" x14ac:dyDescent="0.45">
      <c r="A47" s="1">
        <v>46</v>
      </c>
      <c r="B47" t="s">
        <v>10</v>
      </c>
      <c r="C47" t="s">
        <v>142</v>
      </c>
      <c r="D47" t="s">
        <v>47</v>
      </c>
      <c r="E47" t="s">
        <v>962</v>
      </c>
      <c r="F47" s="1" t="s">
        <v>382</v>
      </c>
      <c r="G47" t="s">
        <v>963</v>
      </c>
      <c r="H47" t="s">
        <v>793</v>
      </c>
      <c r="I47" s="1" t="s">
        <v>1511</v>
      </c>
      <c r="J47" t="s">
        <v>13</v>
      </c>
      <c r="K47" t="s">
        <v>14</v>
      </c>
      <c r="L47" s="4" t="s">
        <v>14</v>
      </c>
      <c r="M47" t="s">
        <v>1511</v>
      </c>
      <c r="N47" s="1" t="s">
        <v>532</v>
      </c>
      <c r="O47" s="4" t="s">
        <v>33</v>
      </c>
      <c r="P47">
        <f t="shared" si="0"/>
        <v>139.07999999999998</v>
      </c>
      <c r="Q47">
        <f t="shared" si="1"/>
        <v>46</v>
      </c>
    </row>
    <row r="48" spans="1:17" x14ac:dyDescent="0.45">
      <c r="A48" s="1">
        <v>47</v>
      </c>
      <c r="B48" t="s">
        <v>10</v>
      </c>
      <c r="C48" t="s">
        <v>17</v>
      </c>
      <c r="D48" t="s">
        <v>47</v>
      </c>
      <c r="E48" t="s">
        <v>586</v>
      </c>
      <c r="F48" s="1" t="s">
        <v>412</v>
      </c>
      <c r="G48" t="s">
        <v>587</v>
      </c>
      <c r="H48" t="s">
        <v>207</v>
      </c>
      <c r="I48" s="1" t="s">
        <v>611</v>
      </c>
      <c r="J48" t="s">
        <v>1105</v>
      </c>
      <c r="K48" t="s">
        <v>855</v>
      </c>
      <c r="L48" s="4" t="s">
        <v>33</v>
      </c>
      <c r="M48" t="s">
        <v>611</v>
      </c>
      <c r="N48" s="1" t="s">
        <v>513</v>
      </c>
      <c r="O48" s="4" t="s">
        <v>34</v>
      </c>
      <c r="P48">
        <f t="shared" si="0"/>
        <v>140.17000000000002</v>
      </c>
      <c r="Q48">
        <f t="shared" si="1"/>
        <v>47</v>
      </c>
    </row>
    <row r="49" spans="1:17" x14ac:dyDescent="0.45">
      <c r="A49" s="1">
        <v>48</v>
      </c>
      <c r="B49" t="s">
        <v>10</v>
      </c>
      <c r="C49" t="s">
        <v>939</v>
      </c>
      <c r="D49" t="s">
        <v>47</v>
      </c>
      <c r="E49" t="s">
        <v>940</v>
      </c>
      <c r="F49" s="1" t="s">
        <v>205</v>
      </c>
      <c r="G49" t="s">
        <v>941</v>
      </c>
      <c r="H49" t="s">
        <v>942</v>
      </c>
      <c r="I49" s="1" t="s">
        <v>1108</v>
      </c>
      <c r="J49" t="s">
        <v>13</v>
      </c>
      <c r="K49" t="s">
        <v>14</v>
      </c>
      <c r="L49" s="4" t="s">
        <v>14</v>
      </c>
      <c r="M49" t="s">
        <v>1108</v>
      </c>
      <c r="N49" s="1" t="s">
        <v>501</v>
      </c>
      <c r="O49" s="4" t="s">
        <v>498</v>
      </c>
      <c r="P49">
        <f t="shared" si="0"/>
        <v>145.72</v>
      </c>
      <c r="Q49">
        <f t="shared" si="1"/>
        <v>48</v>
      </c>
    </row>
    <row r="50" spans="1:17" x14ac:dyDescent="0.45">
      <c r="A50" s="1">
        <v>49</v>
      </c>
      <c r="B50" t="s">
        <v>10</v>
      </c>
      <c r="C50" t="s">
        <v>309</v>
      </c>
      <c r="D50" t="s">
        <v>47</v>
      </c>
      <c r="E50" t="s">
        <v>588</v>
      </c>
      <c r="F50" s="1" t="s">
        <v>235</v>
      </c>
      <c r="G50" t="s">
        <v>589</v>
      </c>
      <c r="H50" t="s">
        <v>312</v>
      </c>
      <c r="I50" s="1" t="s">
        <v>1109</v>
      </c>
      <c r="J50" t="s">
        <v>1109</v>
      </c>
      <c r="K50" t="s">
        <v>857</v>
      </c>
      <c r="L50" s="4" t="s">
        <v>33</v>
      </c>
      <c r="M50" t="s">
        <v>13</v>
      </c>
      <c r="N50" s="1" t="s">
        <v>14</v>
      </c>
      <c r="O50" s="4" t="s">
        <v>14</v>
      </c>
      <c r="P50" t="e">
        <f t="shared" si="0"/>
        <v>#VALUE!</v>
      </c>
      <c r="Q50">
        <f t="shared" si="1"/>
        <v>49</v>
      </c>
    </row>
    <row r="51" spans="1:17" x14ac:dyDescent="0.45">
      <c r="A51" s="1">
        <v>50</v>
      </c>
      <c r="B51" t="s">
        <v>10</v>
      </c>
      <c r="C51" t="s">
        <v>84</v>
      </c>
      <c r="D51" t="s">
        <v>47</v>
      </c>
      <c r="E51" t="s">
        <v>765</v>
      </c>
      <c r="F51" s="1" t="s">
        <v>289</v>
      </c>
      <c r="G51" t="s">
        <v>766</v>
      </c>
      <c r="H51" t="s">
        <v>767</v>
      </c>
      <c r="I51" s="1" t="s">
        <v>1110</v>
      </c>
      <c r="J51" t="s">
        <v>1110</v>
      </c>
      <c r="K51" t="s">
        <v>855</v>
      </c>
      <c r="L51" s="4" t="s">
        <v>33</v>
      </c>
      <c r="M51" t="s">
        <v>13</v>
      </c>
      <c r="N51" s="1" t="s">
        <v>14</v>
      </c>
      <c r="O51" s="4" t="s">
        <v>14</v>
      </c>
      <c r="P51" t="e">
        <f t="shared" si="0"/>
        <v>#VALUE!</v>
      </c>
      <c r="Q51">
        <f t="shared" si="1"/>
        <v>50</v>
      </c>
    </row>
    <row r="52" spans="1:17" x14ac:dyDescent="0.45">
      <c r="A52" s="1">
        <v>51</v>
      </c>
      <c r="B52" t="s">
        <v>10</v>
      </c>
      <c r="C52" t="s">
        <v>193</v>
      </c>
      <c r="D52" t="s">
        <v>47</v>
      </c>
      <c r="E52" t="s">
        <v>784</v>
      </c>
      <c r="F52" s="1" t="s">
        <v>228</v>
      </c>
      <c r="G52" t="s">
        <v>785</v>
      </c>
      <c r="H52" t="s">
        <v>774</v>
      </c>
      <c r="I52" s="1" t="s">
        <v>1111</v>
      </c>
      <c r="J52" t="s">
        <v>1111</v>
      </c>
      <c r="K52" t="s">
        <v>855</v>
      </c>
      <c r="L52" s="4" t="s">
        <v>33</v>
      </c>
      <c r="M52" t="s">
        <v>13</v>
      </c>
      <c r="N52" s="1" t="s">
        <v>14</v>
      </c>
      <c r="O52" s="4" t="s">
        <v>14</v>
      </c>
      <c r="P52" t="e">
        <f t="shared" si="0"/>
        <v>#VALUE!</v>
      </c>
      <c r="Q52">
        <f t="shared" si="1"/>
        <v>51</v>
      </c>
    </row>
    <row r="53" spans="1:17" x14ac:dyDescent="0.45">
      <c r="A53" s="1">
        <v>52</v>
      </c>
      <c r="B53" t="s">
        <v>10</v>
      </c>
      <c r="C53" t="s">
        <v>731</v>
      </c>
      <c r="D53" t="s">
        <v>47</v>
      </c>
      <c r="E53" t="s">
        <v>974</v>
      </c>
      <c r="F53" s="1" t="s">
        <v>194</v>
      </c>
      <c r="G53" t="s">
        <v>975</v>
      </c>
      <c r="H53" t="s">
        <v>732</v>
      </c>
      <c r="I53" s="1" t="s">
        <v>1113</v>
      </c>
      <c r="J53" t="s">
        <v>13</v>
      </c>
      <c r="K53" t="s">
        <v>14</v>
      </c>
      <c r="L53" s="4" t="s">
        <v>14</v>
      </c>
      <c r="M53" t="s">
        <v>1113</v>
      </c>
      <c r="N53" s="1" t="s">
        <v>532</v>
      </c>
      <c r="O53" s="4" t="s">
        <v>33</v>
      </c>
      <c r="P53">
        <f t="shared" si="0"/>
        <v>159.32</v>
      </c>
      <c r="Q53">
        <f t="shared" si="1"/>
        <v>52</v>
      </c>
    </row>
    <row r="54" spans="1:17" x14ac:dyDescent="0.45">
      <c r="B54" t="s">
        <v>10</v>
      </c>
      <c r="C54" t="s">
        <v>79</v>
      </c>
      <c r="D54" t="s">
        <v>47</v>
      </c>
      <c r="E54" t="s">
        <v>379</v>
      </c>
      <c r="F54" s="1" t="s">
        <v>305</v>
      </c>
      <c r="G54" t="s">
        <v>381</v>
      </c>
      <c r="H54" t="s">
        <v>81</v>
      </c>
      <c r="I54" s="1" t="s">
        <v>13</v>
      </c>
      <c r="J54" t="s">
        <v>13</v>
      </c>
      <c r="K54" t="s">
        <v>14</v>
      </c>
      <c r="L54" s="4" t="s">
        <v>14</v>
      </c>
      <c r="M54" t="s">
        <v>13</v>
      </c>
      <c r="N54" s="1" t="s">
        <v>14</v>
      </c>
      <c r="O54" s="4" t="s">
        <v>14</v>
      </c>
    </row>
    <row r="55" spans="1:17" x14ac:dyDescent="0.45">
      <c r="B55" t="s">
        <v>10</v>
      </c>
      <c r="C55" t="s">
        <v>92</v>
      </c>
      <c r="D55" t="s">
        <v>47</v>
      </c>
      <c r="E55" t="s">
        <v>1114</v>
      </c>
      <c r="F55" s="1" t="s">
        <v>380</v>
      </c>
      <c r="G55" t="s">
        <v>1115</v>
      </c>
      <c r="H55" t="s">
        <v>337</v>
      </c>
      <c r="I55" s="1" t="s">
        <v>13</v>
      </c>
      <c r="J55" t="s">
        <v>13</v>
      </c>
      <c r="K55" t="s">
        <v>14</v>
      </c>
      <c r="L55" s="4" t="s">
        <v>14</v>
      </c>
      <c r="M55" t="s">
        <v>13</v>
      </c>
      <c r="N55" s="1" t="s">
        <v>14</v>
      </c>
      <c r="O55" s="4" t="s">
        <v>14</v>
      </c>
    </row>
    <row r="56" spans="1:17" x14ac:dyDescent="0.45">
      <c r="B56" t="s">
        <v>10</v>
      </c>
      <c r="C56" t="s">
        <v>92</v>
      </c>
      <c r="D56" t="s">
        <v>47</v>
      </c>
      <c r="E56" t="s">
        <v>964</v>
      </c>
      <c r="F56" s="1" t="s">
        <v>371</v>
      </c>
      <c r="G56" t="s">
        <v>965</v>
      </c>
      <c r="H56" t="s">
        <v>337</v>
      </c>
      <c r="I56" s="1" t="s">
        <v>13</v>
      </c>
      <c r="J56" t="s">
        <v>13</v>
      </c>
      <c r="K56" t="s">
        <v>14</v>
      </c>
      <c r="L56" s="4" t="s">
        <v>14</v>
      </c>
      <c r="M56" t="s">
        <v>13</v>
      </c>
      <c r="N56" s="1" t="s">
        <v>14</v>
      </c>
      <c r="O56" s="4" t="s">
        <v>14</v>
      </c>
    </row>
    <row r="57" spans="1:17" x14ac:dyDescent="0.45">
      <c r="B57" t="s">
        <v>10</v>
      </c>
      <c r="C57" t="s">
        <v>966</v>
      </c>
      <c r="D57" t="s">
        <v>47</v>
      </c>
      <c r="E57" t="s">
        <v>1116</v>
      </c>
      <c r="F57" s="1" t="s">
        <v>445</v>
      </c>
      <c r="G57" t="s">
        <v>1117</v>
      </c>
      <c r="H57" t="s">
        <v>969</v>
      </c>
      <c r="I57" s="1" t="s">
        <v>13</v>
      </c>
      <c r="J57" t="s">
        <v>13</v>
      </c>
      <c r="K57" t="s">
        <v>14</v>
      </c>
      <c r="L57" s="4" t="s">
        <v>14</v>
      </c>
      <c r="M57" t="s">
        <v>13</v>
      </c>
      <c r="N57" s="1" t="s">
        <v>14</v>
      </c>
      <c r="O57" s="4" t="s">
        <v>14</v>
      </c>
    </row>
    <row r="58" spans="1:17" x14ac:dyDescent="0.45">
      <c r="B58" t="s">
        <v>10</v>
      </c>
      <c r="C58" t="s">
        <v>157</v>
      </c>
      <c r="D58" t="s">
        <v>47</v>
      </c>
      <c r="E58" t="s">
        <v>1052</v>
      </c>
      <c r="F58" s="1" t="s">
        <v>410</v>
      </c>
      <c r="G58" t="s">
        <v>1053</v>
      </c>
      <c r="H58" t="s">
        <v>475</v>
      </c>
      <c r="I58" s="1" t="s">
        <v>13</v>
      </c>
      <c r="J58" t="s">
        <v>13</v>
      </c>
      <c r="K58" t="s">
        <v>14</v>
      </c>
      <c r="L58" s="4" t="s">
        <v>14</v>
      </c>
      <c r="M58" t="s">
        <v>13</v>
      </c>
      <c r="N58" s="1" t="s">
        <v>14</v>
      </c>
      <c r="O58" s="4" t="s">
        <v>14</v>
      </c>
    </row>
    <row r="59" spans="1:17" x14ac:dyDescent="0.45">
      <c r="B59" t="s">
        <v>10</v>
      </c>
      <c r="C59" t="s">
        <v>642</v>
      </c>
      <c r="D59" t="s">
        <v>47</v>
      </c>
      <c r="E59" t="s">
        <v>1057</v>
      </c>
      <c r="F59" s="1" t="s">
        <v>444</v>
      </c>
      <c r="G59" t="s">
        <v>1058</v>
      </c>
      <c r="H59" t="s">
        <v>645</v>
      </c>
      <c r="I59" s="1" t="s">
        <v>13</v>
      </c>
      <c r="J59" t="s">
        <v>13</v>
      </c>
      <c r="K59" t="s">
        <v>14</v>
      </c>
      <c r="L59" s="4" t="s">
        <v>14</v>
      </c>
      <c r="M59" t="s">
        <v>13</v>
      </c>
      <c r="N59" s="1" t="s">
        <v>14</v>
      </c>
      <c r="O59" s="4" t="s">
        <v>14</v>
      </c>
    </row>
    <row r="60" spans="1:17" x14ac:dyDescent="0.45">
      <c r="B60" t="s">
        <v>10</v>
      </c>
      <c r="C60" t="s">
        <v>17</v>
      </c>
      <c r="D60" t="s">
        <v>47</v>
      </c>
      <c r="E60" t="s">
        <v>541</v>
      </c>
      <c r="F60" s="1" t="s">
        <v>373</v>
      </c>
      <c r="G60" t="s">
        <v>542</v>
      </c>
      <c r="H60" t="s">
        <v>207</v>
      </c>
      <c r="I60" s="1" t="s">
        <v>13</v>
      </c>
      <c r="J60" t="s">
        <v>13</v>
      </c>
      <c r="K60" t="s">
        <v>14</v>
      </c>
      <c r="L60" s="4" t="s">
        <v>14</v>
      </c>
      <c r="M60" t="s">
        <v>13</v>
      </c>
      <c r="N60" s="1" t="s">
        <v>14</v>
      </c>
      <c r="O60" s="4" t="s">
        <v>14</v>
      </c>
    </row>
    <row r="61" spans="1:17" x14ac:dyDescent="0.45">
      <c r="B61" t="s">
        <v>10</v>
      </c>
      <c r="C61" t="s">
        <v>274</v>
      </c>
      <c r="D61" t="s">
        <v>47</v>
      </c>
      <c r="E61" t="s">
        <v>986</v>
      </c>
      <c r="F61" s="1" t="s">
        <v>245</v>
      </c>
      <c r="G61" t="s">
        <v>987</v>
      </c>
      <c r="H61" t="s">
        <v>988</v>
      </c>
      <c r="I61" s="1" t="s">
        <v>13</v>
      </c>
      <c r="J61" t="s">
        <v>13</v>
      </c>
      <c r="K61" t="s">
        <v>14</v>
      </c>
      <c r="L61" s="4" t="s">
        <v>14</v>
      </c>
      <c r="M61" t="s">
        <v>13</v>
      </c>
      <c r="N61" s="1" t="s">
        <v>14</v>
      </c>
      <c r="O61" s="4" t="s">
        <v>14</v>
      </c>
    </row>
    <row r="62" spans="1:17" x14ac:dyDescent="0.45">
      <c r="B62" t="s">
        <v>10</v>
      </c>
      <c r="C62" t="s">
        <v>303</v>
      </c>
      <c r="D62" t="s">
        <v>47</v>
      </c>
      <c r="E62" t="s">
        <v>952</v>
      </c>
      <c r="F62" s="1" t="s">
        <v>227</v>
      </c>
      <c r="G62" t="s">
        <v>953</v>
      </c>
      <c r="H62" t="s">
        <v>799</v>
      </c>
      <c r="I62" s="1" t="s">
        <v>13</v>
      </c>
      <c r="J62" t="s">
        <v>13</v>
      </c>
      <c r="K62" t="s">
        <v>14</v>
      </c>
      <c r="L62" s="4" t="s">
        <v>14</v>
      </c>
      <c r="M62" t="s">
        <v>13</v>
      </c>
      <c r="N62" s="1" t="s">
        <v>14</v>
      </c>
      <c r="O62" s="4" t="s">
        <v>14</v>
      </c>
    </row>
    <row r="63" spans="1:17" x14ac:dyDescent="0.45">
      <c r="B63" t="s">
        <v>10</v>
      </c>
      <c r="C63" t="s">
        <v>382</v>
      </c>
      <c r="D63" t="s">
        <v>47</v>
      </c>
      <c r="E63" t="s">
        <v>1118</v>
      </c>
      <c r="F63" s="1" t="s">
        <v>234</v>
      </c>
      <c r="G63" t="s">
        <v>1119</v>
      </c>
      <c r="H63" t="s">
        <v>991</v>
      </c>
      <c r="I63" s="1" t="s">
        <v>13</v>
      </c>
      <c r="J63" t="s">
        <v>13</v>
      </c>
      <c r="K63" t="s">
        <v>14</v>
      </c>
      <c r="L63" s="4" t="s">
        <v>14</v>
      </c>
      <c r="M63" t="s">
        <v>13</v>
      </c>
      <c r="N63" s="1" t="s">
        <v>14</v>
      </c>
      <c r="O63" s="4" t="s">
        <v>14</v>
      </c>
    </row>
    <row r="64" spans="1:17" x14ac:dyDescent="0.45">
      <c r="B64" t="s">
        <v>10</v>
      </c>
      <c r="C64" t="s">
        <v>1445</v>
      </c>
      <c r="D64" t="s">
        <v>11</v>
      </c>
      <c r="E64" t="s">
        <v>1446</v>
      </c>
      <c r="F64" s="1" t="s">
        <v>250</v>
      </c>
      <c r="G64" t="s">
        <v>1447</v>
      </c>
      <c r="H64" t="s">
        <v>1448</v>
      </c>
      <c r="I64" s="1" t="s">
        <v>13</v>
      </c>
      <c r="J64" t="s">
        <v>13</v>
      </c>
      <c r="K64" t="s">
        <v>14</v>
      </c>
      <c r="L64" s="4" t="s">
        <v>14</v>
      </c>
      <c r="M64" t="s">
        <v>13</v>
      </c>
      <c r="N64" s="1" t="s">
        <v>14</v>
      </c>
      <c r="O64" s="4" t="s">
        <v>14</v>
      </c>
    </row>
  </sheetData>
  <phoneticPr fontId="18"/>
  <pageMargins left="0.70866141732283472" right="0.70866141732283472" top="0.55118110236220474" bottom="0.55118110236220474" header="0.31496062992125984" footer="0.31496062992125984"/>
  <pageSetup paperSize="9" scale="5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Q40"/>
  <sheetViews>
    <sheetView workbookViewId="0">
      <selection sqref="A1:O40"/>
    </sheetView>
  </sheetViews>
  <sheetFormatPr defaultRowHeight="18" x14ac:dyDescent="0.45"/>
  <cols>
    <col min="1" max="1" width="8.796875" style="1"/>
    <col min="2" max="5" width="8.796875" hidden="1" customWidth="1"/>
    <col min="6" max="6" width="8.796875" style="1"/>
    <col min="7" max="7" width="15.69921875" customWidth="1"/>
    <col min="8" max="8" width="22" customWidth="1"/>
    <col min="9" max="9" width="12.796875" style="1" customWidth="1"/>
    <col min="10" max="11" width="8.796875" customWidth="1"/>
    <col min="12" max="12" width="8.796875" style="4" customWidth="1"/>
    <col min="13" max="13" width="8.796875" customWidth="1"/>
    <col min="14" max="14" width="13" style="1" customWidth="1"/>
    <col min="15" max="15" width="17.59765625" style="4" customWidth="1"/>
  </cols>
  <sheetData>
    <row r="1" spans="1:17" x14ac:dyDescent="0.45">
      <c r="A1" t="s">
        <v>4</v>
      </c>
    </row>
    <row r="2" spans="1:17" x14ac:dyDescent="0.45">
      <c r="A2" s="2" t="s">
        <v>0</v>
      </c>
      <c r="B2" s="3" t="str">
        <f>"都道府県コード"</f>
        <v>都道府県コード</v>
      </c>
      <c r="C2" s="3" t="str">
        <f>"所属コード"</f>
        <v>所属コード</v>
      </c>
      <c r="D2" s="3" t="str">
        <f>"登録種別コード"</f>
        <v>登録種別コード</v>
      </c>
      <c r="E2" s="3" t="str">
        <f>"登録番号"</f>
        <v>登録番号</v>
      </c>
      <c r="F2" s="2" t="str">
        <f>"Bib番号"</f>
        <v>Bib番号</v>
      </c>
      <c r="G2" s="3" t="str">
        <f>"選手名/チーム名"</f>
        <v>選手名/チーム名</v>
      </c>
      <c r="H2" s="3" t="str">
        <f>"所属"</f>
        <v>所属</v>
      </c>
      <c r="I2" s="2" t="str">
        <f>"ベストタイム"</f>
        <v>ベストタイム</v>
      </c>
      <c r="J2" s="5" t="str">
        <f>"今年度のベストタイム"</f>
        <v>今年度のベストタイム</v>
      </c>
      <c r="K2" s="5" t="str">
        <f>"今年度のベストタイムを樹立した日付"</f>
        <v>今年度のベストタイムを樹立した日付</v>
      </c>
      <c r="L2" s="5" t="str">
        <f>"今年度のベストタイムを樹立した場所"</f>
        <v>今年度のベストタイムを樹立した場所</v>
      </c>
      <c r="M2" s="5" t="str">
        <f>"昨年度のベストタイム"</f>
        <v>昨年度のベストタイム</v>
      </c>
      <c r="N2" s="2" t="s">
        <v>494</v>
      </c>
      <c r="O2" s="5" t="str">
        <f>"昨年度のベストタイムを樹立した場所"</f>
        <v>昨年度のベストタイムを樹立した場所</v>
      </c>
    </row>
    <row r="3" spans="1:17" x14ac:dyDescent="0.45">
      <c r="A3" s="1">
        <v>1</v>
      </c>
      <c r="B3" t="s">
        <v>161</v>
      </c>
      <c r="C3" t="s">
        <v>149</v>
      </c>
      <c r="D3" t="s">
        <v>11</v>
      </c>
      <c r="E3" t="s">
        <v>1421</v>
      </c>
      <c r="F3" s="1" t="s">
        <v>256</v>
      </c>
      <c r="G3" t="s">
        <v>1422</v>
      </c>
      <c r="H3" t="s">
        <v>1423</v>
      </c>
      <c r="I3" s="1" t="s">
        <v>1512</v>
      </c>
      <c r="J3" t="s">
        <v>13</v>
      </c>
      <c r="K3" t="s">
        <v>14</v>
      </c>
      <c r="L3" s="4" t="s">
        <v>14</v>
      </c>
      <c r="M3" t="s">
        <v>1512</v>
      </c>
      <c r="N3" s="1" t="s">
        <v>564</v>
      </c>
      <c r="O3" s="4" t="s">
        <v>34</v>
      </c>
      <c r="P3">
        <f>LEFT(M3,1)*60+MID(M3,3,5)*1</f>
        <v>232.91</v>
      </c>
      <c r="Q3">
        <f>A3*1</f>
        <v>1</v>
      </c>
    </row>
    <row r="4" spans="1:17" x14ac:dyDescent="0.45">
      <c r="A4" s="1">
        <v>2</v>
      </c>
      <c r="B4" t="s">
        <v>10</v>
      </c>
      <c r="C4" t="s">
        <v>46</v>
      </c>
      <c r="D4" t="s">
        <v>47</v>
      </c>
      <c r="E4" t="s">
        <v>175</v>
      </c>
      <c r="F4" s="1" t="s">
        <v>45</v>
      </c>
      <c r="G4" t="s">
        <v>177</v>
      </c>
      <c r="H4" t="s">
        <v>49</v>
      </c>
      <c r="I4" s="1" t="s">
        <v>1513</v>
      </c>
      <c r="J4" t="s">
        <v>1513</v>
      </c>
      <c r="K4" t="s">
        <v>1004</v>
      </c>
      <c r="L4" s="4" t="s">
        <v>33</v>
      </c>
      <c r="M4" t="s">
        <v>1514</v>
      </c>
      <c r="N4" s="1" t="s">
        <v>571</v>
      </c>
      <c r="O4" s="4" t="s">
        <v>33</v>
      </c>
      <c r="P4">
        <f t="shared" ref="P4:P33" si="0">LEFT(M4,1)*60+MID(M4,3,5)*1</f>
        <v>244.93</v>
      </c>
      <c r="Q4">
        <f t="shared" ref="Q4:Q33" si="1">A4*1</f>
        <v>2</v>
      </c>
    </row>
    <row r="5" spans="1:17" x14ac:dyDescent="0.45">
      <c r="A5" s="1">
        <v>3</v>
      </c>
      <c r="B5" t="s">
        <v>10</v>
      </c>
      <c r="C5" t="s">
        <v>508</v>
      </c>
      <c r="D5" t="s">
        <v>47</v>
      </c>
      <c r="E5" t="s">
        <v>286</v>
      </c>
      <c r="F5" s="1" t="s">
        <v>231</v>
      </c>
      <c r="G5" t="s">
        <v>287</v>
      </c>
      <c r="H5" t="s">
        <v>511</v>
      </c>
      <c r="I5" s="1" t="s">
        <v>1515</v>
      </c>
      <c r="J5" t="s">
        <v>1515</v>
      </c>
      <c r="K5" t="s">
        <v>1001</v>
      </c>
      <c r="L5" s="4" t="s">
        <v>33</v>
      </c>
      <c r="M5" t="s">
        <v>1516</v>
      </c>
      <c r="N5" s="1" t="s">
        <v>560</v>
      </c>
      <c r="O5" s="4" t="s">
        <v>33</v>
      </c>
      <c r="P5">
        <f t="shared" si="0"/>
        <v>255.2</v>
      </c>
      <c r="Q5">
        <f t="shared" si="1"/>
        <v>3</v>
      </c>
    </row>
    <row r="6" spans="1:17" x14ac:dyDescent="0.45">
      <c r="A6" s="1">
        <v>4</v>
      </c>
      <c r="B6" t="s">
        <v>10</v>
      </c>
      <c r="C6" t="s">
        <v>92</v>
      </c>
      <c r="D6" t="s">
        <v>47</v>
      </c>
      <c r="E6" t="s">
        <v>335</v>
      </c>
      <c r="F6" s="1" t="s">
        <v>434</v>
      </c>
      <c r="G6" t="s">
        <v>336</v>
      </c>
      <c r="H6" t="s">
        <v>337</v>
      </c>
      <c r="I6" s="1" t="s">
        <v>1517</v>
      </c>
      <c r="J6" t="s">
        <v>1517</v>
      </c>
      <c r="K6" t="s">
        <v>1432</v>
      </c>
      <c r="L6" s="4" t="s">
        <v>33</v>
      </c>
      <c r="M6" t="s">
        <v>1518</v>
      </c>
      <c r="N6" s="1" t="s">
        <v>579</v>
      </c>
      <c r="O6" s="4" t="s">
        <v>33</v>
      </c>
      <c r="P6">
        <f t="shared" si="0"/>
        <v>257.97000000000003</v>
      </c>
      <c r="Q6">
        <f t="shared" si="1"/>
        <v>4</v>
      </c>
    </row>
    <row r="7" spans="1:17" x14ac:dyDescent="0.45">
      <c r="A7" s="1">
        <v>5</v>
      </c>
      <c r="B7" t="s">
        <v>10</v>
      </c>
      <c r="C7" t="s">
        <v>132</v>
      </c>
      <c r="D7" t="s">
        <v>47</v>
      </c>
      <c r="E7" t="s">
        <v>298</v>
      </c>
      <c r="F7" s="1" t="s">
        <v>432</v>
      </c>
      <c r="G7" t="s">
        <v>299</v>
      </c>
      <c r="H7" t="s">
        <v>283</v>
      </c>
      <c r="I7" s="1" t="s">
        <v>1519</v>
      </c>
      <c r="J7" t="s">
        <v>1519</v>
      </c>
      <c r="K7" t="s">
        <v>1004</v>
      </c>
      <c r="L7" s="4" t="s">
        <v>33</v>
      </c>
      <c r="M7" t="s">
        <v>1520</v>
      </c>
      <c r="N7" s="1" t="s">
        <v>618</v>
      </c>
      <c r="O7" s="4" t="s">
        <v>25</v>
      </c>
      <c r="P7">
        <f t="shared" si="0"/>
        <v>257.95</v>
      </c>
      <c r="Q7">
        <f t="shared" si="1"/>
        <v>5</v>
      </c>
    </row>
    <row r="8" spans="1:17" x14ac:dyDescent="0.45">
      <c r="A8" s="1">
        <v>6</v>
      </c>
      <c r="B8" t="s">
        <v>10</v>
      </c>
      <c r="C8" t="s">
        <v>45</v>
      </c>
      <c r="D8" t="s">
        <v>47</v>
      </c>
      <c r="E8" t="s">
        <v>338</v>
      </c>
      <c r="F8" s="1" t="s">
        <v>151</v>
      </c>
      <c r="G8" t="s">
        <v>339</v>
      </c>
      <c r="H8" t="s">
        <v>150</v>
      </c>
      <c r="I8" s="1" t="s">
        <v>1521</v>
      </c>
      <c r="J8" t="s">
        <v>1522</v>
      </c>
      <c r="K8" t="s">
        <v>1432</v>
      </c>
      <c r="L8" s="4" t="s">
        <v>33</v>
      </c>
      <c r="M8" t="s">
        <v>1521</v>
      </c>
      <c r="N8" s="1" t="s">
        <v>618</v>
      </c>
      <c r="O8" s="4" t="s">
        <v>25</v>
      </c>
      <c r="P8">
        <f t="shared" si="0"/>
        <v>253.43</v>
      </c>
      <c r="Q8">
        <f t="shared" si="1"/>
        <v>6</v>
      </c>
    </row>
    <row r="9" spans="1:17" x14ac:dyDescent="0.45">
      <c r="A9" s="1">
        <v>7</v>
      </c>
      <c r="B9" t="s">
        <v>10</v>
      </c>
      <c r="C9" t="s">
        <v>723</v>
      </c>
      <c r="D9" t="s">
        <v>47</v>
      </c>
      <c r="E9" t="s">
        <v>724</v>
      </c>
      <c r="F9" s="1" t="s">
        <v>422</v>
      </c>
      <c r="G9" t="s">
        <v>725</v>
      </c>
      <c r="H9" t="s">
        <v>726</v>
      </c>
      <c r="I9" s="1" t="s">
        <v>1120</v>
      </c>
      <c r="J9" t="s">
        <v>13</v>
      </c>
      <c r="K9" t="s">
        <v>14</v>
      </c>
      <c r="L9" s="4" t="s">
        <v>14</v>
      </c>
      <c r="M9" t="s">
        <v>1120</v>
      </c>
      <c r="N9" s="1" t="s">
        <v>497</v>
      </c>
      <c r="O9" s="4" t="s">
        <v>33</v>
      </c>
      <c r="P9">
        <f t="shared" si="0"/>
        <v>254.57</v>
      </c>
      <c r="Q9">
        <f t="shared" si="1"/>
        <v>7</v>
      </c>
    </row>
    <row r="10" spans="1:17" x14ac:dyDescent="0.45">
      <c r="A10" s="1">
        <v>8</v>
      </c>
      <c r="B10" t="s">
        <v>10</v>
      </c>
      <c r="C10" t="s">
        <v>46</v>
      </c>
      <c r="D10" t="s">
        <v>47</v>
      </c>
      <c r="E10" t="s">
        <v>619</v>
      </c>
      <c r="F10" s="1" t="s">
        <v>319</v>
      </c>
      <c r="G10" t="s">
        <v>620</v>
      </c>
      <c r="H10" t="s">
        <v>49</v>
      </c>
      <c r="I10" s="1" t="s">
        <v>621</v>
      </c>
      <c r="J10" t="s">
        <v>1121</v>
      </c>
      <c r="K10" t="s">
        <v>1001</v>
      </c>
      <c r="L10" s="4" t="s">
        <v>33</v>
      </c>
      <c r="M10" t="s">
        <v>621</v>
      </c>
      <c r="N10" s="1" t="s">
        <v>618</v>
      </c>
      <c r="O10" s="4" t="s">
        <v>25</v>
      </c>
      <c r="P10">
        <f t="shared" si="0"/>
        <v>256.23</v>
      </c>
      <c r="Q10">
        <f t="shared" si="1"/>
        <v>8</v>
      </c>
    </row>
    <row r="11" spans="1:17" x14ac:dyDescent="0.45">
      <c r="A11" s="1">
        <v>9</v>
      </c>
      <c r="B11" t="s">
        <v>10</v>
      </c>
      <c r="C11" t="s">
        <v>140</v>
      </c>
      <c r="D11" t="s">
        <v>47</v>
      </c>
      <c r="E11" t="s">
        <v>329</v>
      </c>
      <c r="F11" s="1" t="s">
        <v>301</v>
      </c>
      <c r="G11" t="s">
        <v>330</v>
      </c>
      <c r="H11" t="s">
        <v>199</v>
      </c>
      <c r="I11" s="1" t="s">
        <v>1523</v>
      </c>
      <c r="J11" t="s">
        <v>1524</v>
      </c>
      <c r="K11" t="s">
        <v>1001</v>
      </c>
      <c r="L11" s="4" t="s">
        <v>33</v>
      </c>
      <c r="M11" t="s">
        <v>1523</v>
      </c>
      <c r="N11" s="1" t="s">
        <v>618</v>
      </c>
      <c r="O11" s="4" t="s">
        <v>25</v>
      </c>
      <c r="P11">
        <f t="shared" si="0"/>
        <v>259.14</v>
      </c>
      <c r="Q11">
        <f t="shared" si="1"/>
        <v>9</v>
      </c>
    </row>
    <row r="12" spans="1:17" x14ac:dyDescent="0.45">
      <c r="A12" s="1">
        <v>10</v>
      </c>
      <c r="B12" t="s">
        <v>10</v>
      </c>
      <c r="C12" t="s">
        <v>58</v>
      </c>
      <c r="D12" t="s">
        <v>47</v>
      </c>
      <c r="E12" t="s">
        <v>972</v>
      </c>
      <c r="F12" s="1" t="s">
        <v>388</v>
      </c>
      <c r="G12" t="s">
        <v>973</v>
      </c>
      <c r="H12" t="s">
        <v>827</v>
      </c>
      <c r="I12" s="1" t="s">
        <v>1122</v>
      </c>
      <c r="J12" t="s">
        <v>13</v>
      </c>
      <c r="K12" t="s">
        <v>14</v>
      </c>
      <c r="L12" s="4" t="s">
        <v>14</v>
      </c>
      <c r="M12" t="s">
        <v>1122</v>
      </c>
      <c r="N12" s="1" t="s">
        <v>579</v>
      </c>
      <c r="O12" s="4" t="s">
        <v>33</v>
      </c>
      <c r="P12">
        <f t="shared" si="0"/>
        <v>259.22000000000003</v>
      </c>
      <c r="Q12">
        <f t="shared" si="1"/>
        <v>10</v>
      </c>
    </row>
    <row r="13" spans="1:17" x14ac:dyDescent="0.45">
      <c r="A13" s="1">
        <v>11</v>
      </c>
      <c r="B13" t="s">
        <v>10</v>
      </c>
      <c r="C13" t="s">
        <v>140</v>
      </c>
      <c r="D13" t="s">
        <v>47</v>
      </c>
      <c r="E13" t="s">
        <v>453</v>
      </c>
      <c r="F13" s="1" t="s">
        <v>300</v>
      </c>
      <c r="G13" t="s">
        <v>454</v>
      </c>
      <c r="H13" t="s">
        <v>199</v>
      </c>
      <c r="I13" s="1" t="s">
        <v>1525</v>
      </c>
      <c r="J13" t="s">
        <v>1525</v>
      </c>
      <c r="K13" t="s">
        <v>1001</v>
      </c>
      <c r="L13" s="4" t="s">
        <v>33</v>
      </c>
      <c r="M13" t="s">
        <v>1526</v>
      </c>
      <c r="N13" s="1" t="s">
        <v>571</v>
      </c>
      <c r="O13" s="4" t="s">
        <v>33</v>
      </c>
      <c r="P13">
        <f t="shared" si="0"/>
        <v>269.02</v>
      </c>
      <c r="Q13">
        <f t="shared" si="1"/>
        <v>11</v>
      </c>
    </row>
    <row r="14" spans="1:17" x14ac:dyDescent="0.45">
      <c r="A14" s="1">
        <v>12</v>
      </c>
      <c r="B14" t="s">
        <v>10</v>
      </c>
      <c r="C14" t="s">
        <v>110</v>
      </c>
      <c r="D14" t="s">
        <v>47</v>
      </c>
      <c r="E14" t="s">
        <v>614</v>
      </c>
      <c r="F14" s="1" t="s">
        <v>236</v>
      </c>
      <c r="G14" t="s">
        <v>615</v>
      </c>
      <c r="H14" t="s">
        <v>112</v>
      </c>
      <c r="I14" s="1" t="s">
        <v>1527</v>
      </c>
      <c r="J14" t="s">
        <v>1528</v>
      </c>
      <c r="K14" t="s">
        <v>1004</v>
      </c>
      <c r="L14" s="4" t="s">
        <v>33</v>
      </c>
      <c r="M14" t="s">
        <v>1527</v>
      </c>
      <c r="N14" s="1" t="s">
        <v>579</v>
      </c>
      <c r="O14" s="4" t="s">
        <v>33</v>
      </c>
      <c r="P14">
        <f t="shared" si="0"/>
        <v>263.23</v>
      </c>
      <c r="Q14">
        <f t="shared" si="1"/>
        <v>12</v>
      </c>
    </row>
    <row r="15" spans="1:17" x14ac:dyDescent="0.45">
      <c r="A15" s="1">
        <v>13</v>
      </c>
      <c r="B15" t="s">
        <v>10</v>
      </c>
      <c r="C15" t="s">
        <v>106</v>
      </c>
      <c r="D15" t="s">
        <v>47</v>
      </c>
      <c r="E15" t="s">
        <v>450</v>
      </c>
      <c r="F15" s="1" t="s">
        <v>210</v>
      </c>
      <c r="G15" t="s">
        <v>452</v>
      </c>
      <c r="H15" t="s">
        <v>108</v>
      </c>
      <c r="I15" s="1" t="s">
        <v>1529</v>
      </c>
      <c r="J15" t="s">
        <v>1530</v>
      </c>
      <c r="K15" t="s">
        <v>1432</v>
      </c>
      <c r="L15" s="4" t="s">
        <v>33</v>
      </c>
      <c r="M15" t="s">
        <v>1529</v>
      </c>
      <c r="N15" s="1" t="s">
        <v>618</v>
      </c>
      <c r="O15" s="4" t="s">
        <v>25</v>
      </c>
      <c r="P15">
        <f t="shared" si="0"/>
        <v>265.05</v>
      </c>
      <c r="Q15">
        <f t="shared" si="1"/>
        <v>13</v>
      </c>
    </row>
    <row r="16" spans="1:17" x14ac:dyDescent="0.45">
      <c r="A16" s="1">
        <v>14</v>
      </c>
      <c r="B16" t="s">
        <v>10</v>
      </c>
      <c r="C16" t="s">
        <v>193</v>
      </c>
      <c r="D16" t="s">
        <v>47</v>
      </c>
      <c r="E16" t="s">
        <v>772</v>
      </c>
      <c r="F16" s="1" t="s">
        <v>216</v>
      </c>
      <c r="G16" t="s">
        <v>773</v>
      </c>
      <c r="H16" t="s">
        <v>774</v>
      </c>
      <c r="I16" s="1" t="s">
        <v>787</v>
      </c>
      <c r="J16" t="s">
        <v>1123</v>
      </c>
      <c r="K16" t="s">
        <v>1004</v>
      </c>
      <c r="L16" s="4" t="s">
        <v>33</v>
      </c>
      <c r="M16" t="s">
        <v>787</v>
      </c>
      <c r="N16" s="1" t="s">
        <v>618</v>
      </c>
      <c r="O16" s="4" t="s">
        <v>25</v>
      </c>
      <c r="P16">
        <f t="shared" si="0"/>
        <v>267.45999999999998</v>
      </c>
      <c r="Q16">
        <f t="shared" si="1"/>
        <v>14</v>
      </c>
    </row>
    <row r="17" spans="1:17" x14ac:dyDescent="0.45">
      <c r="A17" s="1">
        <v>15</v>
      </c>
      <c r="B17" t="s">
        <v>10</v>
      </c>
      <c r="C17" t="s">
        <v>38</v>
      </c>
      <c r="D17" t="s">
        <v>47</v>
      </c>
      <c r="E17" t="s">
        <v>776</v>
      </c>
      <c r="F17" s="1" t="s">
        <v>309</v>
      </c>
      <c r="G17" t="s">
        <v>777</v>
      </c>
      <c r="H17" t="s">
        <v>326</v>
      </c>
      <c r="I17" s="1" t="s">
        <v>1124</v>
      </c>
      <c r="J17" t="s">
        <v>1124</v>
      </c>
      <c r="K17" t="s">
        <v>1004</v>
      </c>
      <c r="L17" s="4" t="s">
        <v>33</v>
      </c>
      <c r="M17" t="s">
        <v>788</v>
      </c>
      <c r="N17" s="1" t="s">
        <v>497</v>
      </c>
      <c r="O17" s="4" t="s">
        <v>33</v>
      </c>
      <c r="P17">
        <f t="shared" si="0"/>
        <v>287.57</v>
      </c>
      <c r="Q17">
        <f t="shared" si="1"/>
        <v>15</v>
      </c>
    </row>
    <row r="18" spans="1:17" x14ac:dyDescent="0.45">
      <c r="A18" s="1">
        <v>16</v>
      </c>
      <c r="B18" t="s">
        <v>10</v>
      </c>
      <c r="C18" t="s">
        <v>303</v>
      </c>
      <c r="D18" t="s">
        <v>47</v>
      </c>
      <c r="E18" t="s">
        <v>1125</v>
      </c>
      <c r="F18" s="1" t="s">
        <v>249</v>
      </c>
      <c r="G18" t="s">
        <v>1126</v>
      </c>
      <c r="H18" t="s">
        <v>799</v>
      </c>
      <c r="I18" s="1" t="s">
        <v>1127</v>
      </c>
      <c r="J18" t="s">
        <v>13</v>
      </c>
      <c r="K18" t="s">
        <v>14</v>
      </c>
      <c r="L18" s="4" t="s">
        <v>14</v>
      </c>
      <c r="M18" t="s">
        <v>1127</v>
      </c>
      <c r="N18" s="1" t="s">
        <v>618</v>
      </c>
      <c r="O18" s="4" t="s">
        <v>25</v>
      </c>
      <c r="P18">
        <f t="shared" si="0"/>
        <v>273.06</v>
      </c>
      <c r="Q18">
        <f t="shared" si="1"/>
        <v>16</v>
      </c>
    </row>
    <row r="19" spans="1:17" x14ac:dyDescent="0.45">
      <c r="A19" s="1">
        <v>17</v>
      </c>
      <c r="B19" t="s">
        <v>10</v>
      </c>
      <c r="C19" t="s">
        <v>272</v>
      </c>
      <c r="D19" t="s">
        <v>47</v>
      </c>
      <c r="E19" t="s">
        <v>1088</v>
      </c>
      <c r="F19" s="1" t="s">
        <v>239</v>
      </c>
      <c r="G19" t="s">
        <v>1089</v>
      </c>
      <c r="H19" t="s">
        <v>1090</v>
      </c>
      <c r="I19" s="1" t="s">
        <v>1128</v>
      </c>
      <c r="J19" t="s">
        <v>1128</v>
      </c>
      <c r="K19" t="s">
        <v>1001</v>
      </c>
      <c r="L19" s="4" t="s">
        <v>33</v>
      </c>
      <c r="M19" t="s">
        <v>1129</v>
      </c>
      <c r="N19" s="1" t="s">
        <v>579</v>
      </c>
      <c r="O19" s="4" t="s">
        <v>33</v>
      </c>
      <c r="P19">
        <f t="shared" si="0"/>
        <v>279.90999999999997</v>
      </c>
      <c r="Q19">
        <f t="shared" si="1"/>
        <v>17</v>
      </c>
    </row>
    <row r="20" spans="1:17" x14ac:dyDescent="0.45">
      <c r="A20" s="1">
        <v>18</v>
      </c>
      <c r="B20" t="s">
        <v>10</v>
      </c>
      <c r="C20" t="s">
        <v>410</v>
      </c>
      <c r="D20" t="s">
        <v>47</v>
      </c>
      <c r="E20" t="s">
        <v>1130</v>
      </c>
      <c r="F20" s="1" t="s">
        <v>213</v>
      </c>
      <c r="G20" t="s">
        <v>1131</v>
      </c>
      <c r="H20" t="s">
        <v>1132</v>
      </c>
      <c r="I20" s="1" t="s">
        <v>1133</v>
      </c>
      <c r="J20" t="s">
        <v>13</v>
      </c>
      <c r="K20" t="s">
        <v>14</v>
      </c>
      <c r="L20" s="4" t="s">
        <v>14</v>
      </c>
      <c r="M20" t="s">
        <v>1133</v>
      </c>
      <c r="N20" s="1" t="s">
        <v>579</v>
      </c>
      <c r="O20" s="4" t="s">
        <v>33</v>
      </c>
      <c r="P20">
        <f t="shared" si="0"/>
        <v>275.75</v>
      </c>
      <c r="Q20">
        <f t="shared" si="1"/>
        <v>18</v>
      </c>
    </row>
    <row r="21" spans="1:17" x14ac:dyDescent="0.45">
      <c r="A21" s="1">
        <v>19</v>
      </c>
      <c r="B21" t="s">
        <v>10</v>
      </c>
      <c r="C21" t="s">
        <v>449</v>
      </c>
      <c r="D21" t="s">
        <v>47</v>
      </c>
      <c r="E21" t="s">
        <v>1134</v>
      </c>
      <c r="F21" s="1" t="s">
        <v>252</v>
      </c>
      <c r="G21" t="s">
        <v>1135</v>
      </c>
      <c r="H21" t="s">
        <v>762</v>
      </c>
      <c r="I21" s="1" t="s">
        <v>1136</v>
      </c>
      <c r="J21" t="s">
        <v>13</v>
      </c>
      <c r="K21" t="s">
        <v>14</v>
      </c>
      <c r="L21" s="4" t="s">
        <v>14</v>
      </c>
      <c r="M21" t="s">
        <v>1136</v>
      </c>
      <c r="N21" s="1" t="s">
        <v>497</v>
      </c>
      <c r="O21" s="4" t="s">
        <v>33</v>
      </c>
      <c r="P21">
        <f t="shared" si="0"/>
        <v>275.85000000000002</v>
      </c>
      <c r="Q21">
        <f t="shared" si="1"/>
        <v>19</v>
      </c>
    </row>
    <row r="22" spans="1:17" x14ac:dyDescent="0.45">
      <c r="A22" s="1">
        <v>20</v>
      </c>
      <c r="B22" t="s">
        <v>10</v>
      </c>
      <c r="C22" t="s">
        <v>303</v>
      </c>
      <c r="D22" t="s">
        <v>47</v>
      </c>
      <c r="E22" t="s">
        <v>1137</v>
      </c>
      <c r="F22" s="1" t="s">
        <v>208</v>
      </c>
      <c r="G22" t="s">
        <v>1138</v>
      </c>
      <c r="H22" t="s">
        <v>799</v>
      </c>
      <c r="I22" s="1" t="s">
        <v>1139</v>
      </c>
      <c r="J22" t="s">
        <v>13</v>
      </c>
      <c r="K22" t="s">
        <v>14</v>
      </c>
      <c r="L22" s="4" t="s">
        <v>14</v>
      </c>
      <c r="M22" t="s">
        <v>1139</v>
      </c>
      <c r="N22" s="1" t="s">
        <v>579</v>
      </c>
      <c r="O22" s="4" t="s">
        <v>33</v>
      </c>
      <c r="P22">
        <f t="shared" si="0"/>
        <v>275.89</v>
      </c>
      <c r="Q22">
        <f t="shared" si="1"/>
        <v>20</v>
      </c>
    </row>
    <row r="23" spans="1:17" x14ac:dyDescent="0.45">
      <c r="A23" s="1">
        <v>21</v>
      </c>
      <c r="B23" t="s">
        <v>10</v>
      </c>
      <c r="C23" t="s">
        <v>36</v>
      </c>
      <c r="D23" t="s">
        <v>47</v>
      </c>
      <c r="E23" t="s">
        <v>427</v>
      </c>
      <c r="F23" s="1" t="s">
        <v>402</v>
      </c>
      <c r="G23" t="s">
        <v>429</v>
      </c>
      <c r="H23" t="s">
        <v>430</v>
      </c>
      <c r="I23" s="1" t="s">
        <v>1531</v>
      </c>
      <c r="J23" t="s">
        <v>1532</v>
      </c>
      <c r="K23" t="s">
        <v>1004</v>
      </c>
      <c r="L23" s="4" t="s">
        <v>33</v>
      </c>
      <c r="M23" t="s">
        <v>1531</v>
      </c>
      <c r="N23" s="1" t="s">
        <v>618</v>
      </c>
      <c r="O23" s="4" t="s">
        <v>25</v>
      </c>
      <c r="P23">
        <f t="shared" si="0"/>
        <v>280.18</v>
      </c>
      <c r="Q23">
        <f t="shared" si="1"/>
        <v>21</v>
      </c>
    </row>
    <row r="24" spans="1:17" x14ac:dyDescent="0.45">
      <c r="A24" s="1">
        <v>22</v>
      </c>
      <c r="B24" t="s">
        <v>10</v>
      </c>
      <c r="C24" t="s">
        <v>17</v>
      </c>
      <c r="D24" t="s">
        <v>47</v>
      </c>
      <c r="E24" t="s">
        <v>1093</v>
      </c>
      <c r="F24" s="1" t="s">
        <v>369</v>
      </c>
      <c r="G24" t="s">
        <v>1094</v>
      </c>
      <c r="H24" t="s">
        <v>207</v>
      </c>
      <c r="I24" s="1" t="s">
        <v>1140</v>
      </c>
      <c r="J24" t="s">
        <v>13</v>
      </c>
      <c r="K24" t="s">
        <v>14</v>
      </c>
      <c r="L24" s="4" t="s">
        <v>14</v>
      </c>
      <c r="M24" t="s">
        <v>1140</v>
      </c>
      <c r="N24" s="1" t="s">
        <v>497</v>
      </c>
      <c r="O24" s="4" t="s">
        <v>33</v>
      </c>
      <c r="P24">
        <f t="shared" si="0"/>
        <v>283.84000000000003</v>
      </c>
      <c r="Q24">
        <f t="shared" si="1"/>
        <v>22</v>
      </c>
    </row>
    <row r="25" spans="1:17" x14ac:dyDescent="0.45">
      <c r="A25" s="1">
        <v>23</v>
      </c>
      <c r="B25" t="s">
        <v>10</v>
      </c>
      <c r="C25" t="s">
        <v>36</v>
      </c>
      <c r="D25" t="s">
        <v>47</v>
      </c>
      <c r="E25" t="s">
        <v>1102</v>
      </c>
      <c r="F25" s="1" t="s">
        <v>367</v>
      </c>
      <c r="G25" t="s">
        <v>1103</v>
      </c>
      <c r="H25" t="s">
        <v>430</v>
      </c>
      <c r="I25" s="1" t="s">
        <v>1141</v>
      </c>
      <c r="J25" t="s">
        <v>13</v>
      </c>
      <c r="K25" t="s">
        <v>14</v>
      </c>
      <c r="L25" s="4" t="s">
        <v>14</v>
      </c>
      <c r="M25" t="s">
        <v>1141</v>
      </c>
      <c r="N25" s="1" t="s">
        <v>579</v>
      </c>
      <c r="O25" s="4" t="s">
        <v>33</v>
      </c>
      <c r="P25">
        <f t="shared" si="0"/>
        <v>289.65999999999997</v>
      </c>
      <c r="Q25">
        <f t="shared" si="1"/>
        <v>23</v>
      </c>
    </row>
    <row r="26" spans="1:17" x14ac:dyDescent="0.45">
      <c r="A26" s="1">
        <v>24</v>
      </c>
      <c r="B26" t="s">
        <v>10</v>
      </c>
      <c r="C26" t="s">
        <v>126</v>
      </c>
      <c r="D26" t="s">
        <v>47</v>
      </c>
      <c r="E26" t="s">
        <v>549</v>
      </c>
      <c r="F26" s="1" t="s">
        <v>274</v>
      </c>
      <c r="G26" t="s">
        <v>550</v>
      </c>
      <c r="H26" t="s">
        <v>551</v>
      </c>
      <c r="I26" s="1" t="s">
        <v>1533</v>
      </c>
      <c r="J26" t="s">
        <v>1533</v>
      </c>
      <c r="K26" t="s">
        <v>1004</v>
      </c>
      <c r="L26" s="4" t="s">
        <v>33</v>
      </c>
      <c r="M26" t="s">
        <v>13</v>
      </c>
      <c r="N26" s="1" t="s">
        <v>14</v>
      </c>
      <c r="O26" s="4" t="s">
        <v>14</v>
      </c>
      <c r="P26" t="e">
        <f t="shared" si="0"/>
        <v>#VALUE!</v>
      </c>
      <c r="Q26">
        <f t="shared" si="1"/>
        <v>24</v>
      </c>
    </row>
    <row r="27" spans="1:17" x14ac:dyDescent="0.45">
      <c r="A27" s="1">
        <v>25</v>
      </c>
      <c r="B27" t="s">
        <v>10</v>
      </c>
      <c r="C27" t="s">
        <v>73</v>
      </c>
      <c r="D27" t="s">
        <v>47</v>
      </c>
      <c r="E27" t="s">
        <v>1142</v>
      </c>
      <c r="F27" s="1" t="s">
        <v>433</v>
      </c>
      <c r="G27" t="s">
        <v>1143</v>
      </c>
      <c r="H27" t="s">
        <v>409</v>
      </c>
      <c r="I27" s="1" t="s">
        <v>1144</v>
      </c>
      <c r="J27" t="s">
        <v>13</v>
      </c>
      <c r="K27" t="s">
        <v>14</v>
      </c>
      <c r="L27" s="4" t="s">
        <v>14</v>
      </c>
      <c r="M27" t="s">
        <v>1144</v>
      </c>
      <c r="N27" s="1" t="s">
        <v>579</v>
      </c>
      <c r="O27" s="4" t="s">
        <v>33</v>
      </c>
      <c r="P27">
        <f t="shared" si="0"/>
        <v>296.2</v>
      </c>
      <c r="Q27">
        <f t="shared" si="1"/>
        <v>25</v>
      </c>
    </row>
    <row r="28" spans="1:17" x14ac:dyDescent="0.45">
      <c r="A28" s="1">
        <v>26</v>
      </c>
      <c r="B28" t="s">
        <v>10</v>
      </c>
      <c r="C28" t="s">
        <v>142</v>
      </c>
      <c r="D28" t="s">
        <v>47</v>
      </c>
      <c r="E28" t="s">
        <v>1098</v>
      </c>
      <c r="F28" s="1" t="s">
        <v>438</v>
      </c>
      <c r="G28" t="s">
        <v>1099</v>
      </c>
      <c r="H28" t="s">
        <v>793</v>
      </c>
      <c r="I28" s="1" t="s">
        <v>1145</v>
      </c>
      <c r="J28" t="s">
        <v>13</v>
      </c>
      <c r="K28" t="s">
        <v>14</v>
      </c>
      <c r="L28" s="4" t="s">
        <v>14</v>
      </c>
      <c r="M28" t="s">
        <v>1145</v>
      </c>
      <c r="N28" s="1" t="s">
        <v>497</v>
      </c>
      <c r="O28" s="4" t="s">
        <v>33</v>
      </c>
      <c r="P28">
        <f t="shared" si="0"/>
        <v>298.34000000000003</v>
      </c>
      <c r="Q28">
        <f t="shared" si="1"/>
        <v>26</v>
      </c>
    </row>
    <row r="29" spans="1:17" x14ac:dyDescent="0.45">
      <c r="A29" s="1">
        <v>27</v>
      </c>
      <c r="B29" t="s">
        <v>10</v>
      </c>
      <c r="C29" t="s">
        <v>303</v>
      </c>
      <c r="D29" t="s">
        <v>47</v>
      </c>
      <c r="E29" t="s">
        <v>1146</v>
      </c>
      <c r="F29" s="1" t="s">
        <v>257</v>
      </c>
      <c r="G29" t="s">
        <v>1147</v>
      </c>
      <c r="H29" t="s">
        <v>799</v>
      </c>
      <c r="I29" s="1" t="s">
        <v>1148</v>
      </c>
      <c r="J29" t="s">
        <v>13</v>
      </c>
      <c r="K29" t="s">
        <v>14</v>
      </c>
      <c r="L29" s="4" t="s">
        <v>14</v>
      </c>
      <c r="M29" t="s">
        <v>1148</v>
      </c>
      <c r="N29" s="1" t="s">
        <v>579</v>
      </c>
      <c r="O29" s="4" t="s">
        <v>33</v>
      </c>
      <c r="P29">
        <f t="shared" si="0"/>
        <v>299.58</v>
      </c>
      <c r="Q29">
        <f t="shared" si="1"/>
        <v>27</v>
      </c>
    </row>
    <row r="30" spans="1:17" x14ac:dyDescent="0.45">
      <c r="A30" s="1">
        <v>28</v>
      </c>
      <c r="B30" t="s">
        <v>10</v>
      </c>
      <c r="C30" t="s">
        <v>36</v>
      </c>
      <c r="D30" t="s">
        <v>47</v>
      </c>
      <c r="E30" t="s">
        <v>1106</v>
      </c>
      <c r="F30" s="1" t="s">
        <v>403</v>
      </c>
      <c r="G30" t="s">
        <v>1107</v>
      </c>
      <c r="H30" t="s">
        <v>430</v>
      </c>
      <c r="I30" s="1" t="s">
        <v>1149</v>
      </c>
      <c r="J30" t="s">
        <v>13</v>
      </c>
      <c r="K30" t="s">
        <v>14</v>
      </c>
      <c r="L30" s="4" t="s">
        <v>14</v>
      </c>
      <c r="M30" t="s">
        <v>1149</v>
      </c>
      <c r="N30" s="1" t="s">
        <v>497</v>
      </c>
      <c r="O30" s="4" t="s">
        <v>33</v>
      </c>
      <c r="P30">
        <f t="shared" si="0"/>
        <v>300.39</v>
      </c>
      <c r="Q30">
        <f t="shared" si="1"/>
        <v>28</v>
      </c>
    </row>
    <row r="31" spans="1:17" x14ac:dyDescent="0.45">
      <c r="A31" s="1">
        <v>29</v>
      </c>
      <c r="B31" t="s">
        <v>10</v>
      </c>
      <c r="C31" t="s">
        <v>45</v>
      </c>
      <c r="D31" t="s">
        <v>47</v>
      </c>
      <c r="E31" t="s">
        <v>984</v>
      </c>
      <c r="F31" s="1" t="s">
        <v>226</v>
      </c>
      <c r="G31" t="s">
        <v>985</v>
      </c>
      <c r="H31" t="s">
        <v>150</v>
      </c>
      <c r="I31" s="1" t="s">
        <v>1150</v>
      </c>
      <c r="J31" t="s">
        <v>13</v>
      </c>
      <c r="K31" t="s">
        <v>14</v>
      </c>
      <c r="L31" s="4" t="s">
        <v>14</v>
      </c>
      <c r="M31" t="s">
        <v>1150</v>
      </c>
      <c r="N31" s="1" t="s">
        <v>579</v>
      </c>
      <c r="O31" s="4" t="s">
        <v>33</v>
      </c>
      <c r="P31">
        <f t="shared" si="0"/>
        <v>301.7</v>
      </c>
      <c r="Q31">
        <f t="shared" si="1"/>
        <v>29</v>
      </c>
    </row>
    <row r="32" spans="1:17" x14ac:dyDescent="0.45">
      <c r="A32" s="1">
        <v>30</v>
      </c>
      <c r="B32" t="s">
        <v>10</v>
      </c>
      <c r="C32" t="s">
        <v>38</v>
      </c>
      <c r="D32" t="s">
        <v>47</v>
      </c>
      <c r="E32" t="s">
        <v>1151</v>
      </c>
      <c r="F32" s="1" t="s">
        <v>377</v>
      </c>
      <c r="G32" t="s">
        <v>1152</v>
      </c>
      <c r="H32" t="s">
        <v>326</v>
      </c>
      <c r="I32" s="1" t="s">
        <v>1153</v>
      </c>
      <c r="J32" t="s">
        <v>13</v>
      </c>
      <c r="K32" t="s">
        <v>14</v>
      </c>
      <c r="L32" s="4" t="s">
        <v>14</v>
      </c>
      <c r="M32" t="s">
        <v>1153</v>
      </c>
      <c r="N32" s="1" t="s">
        <v>579</v>
      </c>
      <c r="O32" s="4" t="s">
        <v>33</v>
      </c>
      <c r="P32">
        <f t="shared" si="0"/>
        <v>304.14</v>
      </c>
      <c r="Q32">
        <f t="shared" si="1"/>
        <v>30</v>
      </c>
    </row>
    <row r="33" spans="1:17" x14ac:dyDescent="0.45">
      <c r="A33" s="1">
        <v>31</v>
      </c>
      <c r="B33" t="s">
        <v>10</v>
      </c>
      <c r="C33" t="s">
        <v>110</v>
      </c>
      <c r="D33" t="s">
        <v>47</v>
      </c>
      <c r="E33" t="s">
        <v>616</v>
      </c>
      <c r="F33" s="1" t="s">
        <v>218</v>
      </c>
      <c r="G33" t="s">
        <v>617</v>
      </c>
      <c r="H33" t="s">
        <v>112</v>
      </c>
      <c r="I33" s="1" t="s">
        <v>1154</v>
      </c>
      <c r="J33" t="s">
        <v>1154</v>
      </c>
      <c r="K33" t="s">
        <v>1004</v>
      </c>
      <c r="L33" s="4" t="s">
        <v>33</v>
      </c>
      <c r="M33" t="s">
        <v>13</v>
      </c>
      <c r="N33" s="1" t="s">
        <v>14</v>
      </c>
      <c r="O33" s="4" t="s">
        <v>14</v>
      </c>
      <c r="P33" t="e">
        <f t="shared" si="0"/>
        <v>#VALUE!</v>
      </c>
      <c r="Q33">
        <f t="shared" si="1"/>
        <v>31</v>
      </c>
    </row>
    <row r="34" spans="1:17" x14ac:dyDescent="0.45">
      <c r="B34" t="s">
        <v>10</v>
      </c>
      <c r="C34" t="s">
        <v>92</v>
      </c>
      <c r="D34" t="s">
        <v>47</v>
      </c>
      <c r="E34" t="s">
        <v>1114</v>
      </c>
      <c r="F34" s="1" t="s">
        <v>380</v>
      </c>
      <c r="G34" t="s">
        <v>1115</v>
      </c>
      <c r="H34" t="s">
        <v>337</v>
      </c>
      <c r="I34" s="1" t="s">
        <v>13</v>
      </c>
      <c r="J34" t="s">
        <v>13</v>
      </c>
      <c r="K34" t="s">
        <v>14</v>
      </c>
      <c r="L34" s="4" t="s">
        <v>14</v>
      </c>
      <c r="M34" t="s">
        <v>13</v>
      </c>
      <c r="N34" s="1" t="s">
        <v>14</v>
      </c>
      <c r="O34" s="4" t="s">
        <v>14</v>
      </c>
    </row>
    <row r="35" spans="1:17" x14ac:dyDescent="0.45">
      <c r="B35" t="s">
        <v>10</v>
      </c>
      <c r="C35" t="s">
        <v>642</v>
      </c>
      <c r="D35" t="s">
        <v>47</v>
      </c>
      <c r="E35" t="s">
        <v>1057</v>
      </c>
      <c r="F35" s="1" t="s">
        <v>444</v>
      </c>
      <c r="G35" t="s">
        <v>1058</v>
      </c>
      <c r="H35" t="s">
        <v>645</v>
      </c>
      <c r="I35" s="1" t="s">
        <v>13</v>
      </c>
      <c r="J35" t="s">
        <v>13</v>
      </c>
      <c r="K35" t="s">
        <v>14</v>
      </c>
      <c r="L35" s="4" t="s">
        <v>14</v>
      </c>
      <c r="M35" t="s">
        <v>13</v>
      </c>
      <c r="N35" s="1" t="s">
        <v>14</v>
      </c>
      <c r="O35" s="4" t="s">
        <v>14</v>
      </c>
    </row>
    <row r="36" spans="1:17" x14ac:dyDescent="0.45">
      <c r="B36" t="s">
        <v>10</v>
      </c>
      <c r="C36" t="s">
        <v>723</v>
      </c>
      <c r="D36" t="s">
        <v>47</v>
      </c>
      <c r="E36" t="s">
        <v>1155</v>
      </c>
      <c r="F36" s="1" t="s">
        <v>421</v>
      </c>
      <c r="G36" t="s">
        <v>1156</v>
      </c>
      <c r="H36" t="s">
        <v>726</v>
      </c>
      <c r="I36" s="1" t="s">
        <v>13</v>
      </c>
      <c r="J36" t="s">
        <v>13</v>
      </c>
      <c r="K36" t="s">
        <v>14</v>
      </c>
      <c r="L36" s="4" t="s">
        <v>14</v>
      </c>
      <c r="M36" t="s">
        <v>13</v>
      </c>
      <c r="N36" s="1" t="s">
        <v>14</v>
      </c>
      <c r="O36" s="4" t="s">
        <v>14</v>
      </c>
    </row>
    <row r="37" spans="1:17" x14ac:dyDescent="0.45">
      <c r="B37" t="s">
        <v>10</v>
      </c>
      <c r="C37" t="s">
        <v>274</v>
      </c>
      <c r="D37" t="s">
        <v>47</v>
      </c>
      <c r="E37" t="s">
        <v>1157</v>
      </c>
      <c r="F37" s="1" t="s">
        <v>197</v>
      </c>
      <c r="G37" t="s">
        <v>1158</v>
      </c>
      <c r="H37" t="s">
        <v>988</v>
      </c>
      <c r="I37" s="1" t="s">
        <v>13</v>
      </c>
      <c r="J37" t="s">
        <v>13</v>
      </c>
      <c r="K37" t="s">
        <v>14</v>
      </c>
      <c r="L37" s="4" t="s">
        <v>14</v>
      </c>
      <c r="M37" t="s">
        <v>13</v>
      </c>
      <c r="N37" s="1" t="s">
        <v>14</v>
      </c>
      <c r="O37" s="4" t="s">
        <v>14</v>
      </c>
    </row>
    <row r="38" spans="1:17" x14ac:dyDescent="0.45">
      <c r="B38" t="s">
        <v>10</v>
      </c>
      <c r="C38" t="s">
        <v>382</v>
      </c>
      <c r="D38" t="s">
        <v>47</v>
      </c>
      <c r="E38" t="s">
        <v>1118</v>
      </c>
      <c r="F38" s="1" t="s">
        <v>234</v>
      </c>
      <c r="G38" t="s">
        <v>1119</v>
      </c>
      <c r="H38" t="s">
        <v>991</v>
      </c>
      <c r="I38" s="1" t="s">
        <v>13</v>
      </c>
      <c r="J38" t="s">
        <v>13</v>
      </c>
      <c r="K38" t="s">
        <v>14</v>
      </c>
      <c r="L38" s="4" t="s">
        <v>14</v>
      </c>
      <c r="M38" t="s">
        <v>13</v>
      </c>
      <c r="N38" s="1" t="s">
        <v>14</v>
      </c>
      <c r="O38" s="4" t="s">
        <v>14</v>
      </c>
    </row>
    <row r="39" spans="1:17" x14ac:dyDescent="0.45">
      <c r="B39" t="s">
        <v>10</v>
      </c>
      <c r="C39" t="s">
        <v>422</v>
      </c>
      <c r="D39" t="s">
        <v>47</v>
      </c>
      <c r="E39" t="s">
        <v>782</v>
      </c>
      <c r="F39" s="1" t="s">
        <v>195</v>
      </c>
      <c r="G39" t="s">
        <v>783</v>
      </c>
      <c r="H39" t="s">
        <v>736</v>
      </c>
      <c r="I39" s="1" t="s">
        <v>13</v>
      </c>
      <c r="J39" t="s">
        <v>13</v>
      </c>
      <c r="K39" t="s">
        <v>14</v>
      </c>
      <c r="L39" s="4" t="s">
        <v>14</v>
      </c>
      <c r="M39" t="s">
        <v>13</v>
      </c>
      <c r="N39" s="1" t="s">
        <v>14</v>
      </c>
      <c r="O39" s="4" t="s">
        <v>14</v>
      </c>
    </row>
    <row r="40" spans="1:17" x14ac:dyDescent="0.45">
      <c r="B40" t="s">
        <v>10</v>
      </c>
      <c r="C40" t="s">
        <v>939</v>
      </c>
      <c r="D40" t="s">
        <v>47</v>
      </c>
      <c r="E40" t="s">
        <v>940</v>
      </c>
      <c r="F40" s="1" t="s">
        <v>205</v>
      </c>
      <c r="G40" t="s">
        <v>941</v>
      </c>
      <c r="H40" t="s">
        <v>942</v>
      </c>
      <c r="I40" s="1" t="s">
        <v>13</v>
      </c>
      <c r="J40" t="s">
        <v>13</v>
      </c>
      <c r="K40" t="s">
        <v>14</v>
      </c>
      <c r="L40" s="4" t="s">
        <v>14</v>
      </c>
      <c r="M40" t="s">
        <v>13</v>
      </c>
      <c r="N40" s="1" t="s">
        <v>14</v>
      </c>
      <c r="O40" s="4" t="s">
        <v>14</v>
      </c>
    </row>
  </sheetData>
  <phoneticPr fontId="18"/>
  <pageMargins left="0.70866141732283472" right="0.70866141732283472" top="0.74803149606299213" bottom="0.74803149606299213" header="0.31496062992125984" footer="0.31496062992125984"/>
  <pageSetup paperSize="9" scale="5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Q46"/>
  <sheetViews>
    <sheetView workbookViewId="0">
      <selection sqref="A1:O46"/>
    </sheetView>
  </sheetViews>
  <sheetFormatPr defaultRowHeight="18" x14ac:dyDescent="0.45"/>
  <cols>
    <col min="1" max="1" width="8.796875" style="1"/>
    <col min="2" max="5" width="8.796875" hidden="1" customWidth="1"/>
    <col min="6" max="6" width="8.796875" style="1"/>
    <col min="7" max="7" width="15.69921875" customWidth="1"/>
    <col min="8" max="8" width="22" customWidth="1"/>
    <col min="9" max="9" width="12.796875" style="1" customWidth="1"/>
    <col min="10" max="11" width="8.796875" customWidth="1"/>
    <col min="12" max="12" width="8.796875" style="4" customWidth="1"/>
    <col min="13" max="13" width="8.796875" customWidth="1"/>
    <col min="14" max="14" width="13" style="1" customWidth="1"/>
    <col min="15" max="15" width="17.59765625" style="4" customWidth="1"/>
  </cols>
  <sheetData>
    <row r="1" spans="1:17" x14ac:dyDescent="0.45">
      <c r="A1" t="s">
        <v>5</v>
      </c>
    </row>
    <row r="2" spans="1:17" x14ac:dyDescent="0.45">
      <c r="A2" s="2" t="s">
        <v>0</v>
      </c>
      <c r="B2" s="3" t="str">
        <f>"都道府県コード"</f>
        <v>都道府県コード</v>
      </c>
      <c r="C2" s="3" t="str">
        <f>"所属コード"</f>
        <v>所属コード</v>
      </c>
      <c r="D2" s="3" t="str">
        <f>"登録種別コード"</f>
        <v>登録種別コード</v>
      </c>
      <c r="E2" s="3" t="str">
        <f>"登録番号"</f>
        <v>登録番号</v>
      </c>
      <c r="F2" s="2" t="str">
        <f>"Bib番号"</f>
        <v>Bib番号</v>
      </c>
      <c r="G2" s="3" t="str">
        <f>"選手名/チーム名"</f>
        <v>選手名/チーム名</v>
      </c>
      <c r="H2" s="3" t="str">
        <f>"所属"</f>
        <v>所属</v>
      </c>
      <c r="I2" s="2" t="str">
        <f>"ベストタイム"</f>
        <v>ベストタイム</v>
      </c>
      <c r="J2" s="5" t="str">
        <f>"今年度のベストタイム"</f>
        <v>今年度のベストタイム</v>
      </c>
      <c r="K2" s="5" t="str">
        <f>"今年度のベストタイムを樹立した日付"</f>
        <v>今年度のベストタイムを樹立した日付</v>
      </c>
      <c r="L2" s="5" t="str">
        <f>"今年度のベストタイムを樹立した場所"</f>
        <v>今年度のベストタイムを樹立した場所</v>
      </c>
      <c r="M2" s="5" t="str">
        <f>"昨年度のベストタイム"</f>
        <v>昨年度のベストタイム</v>
      </c>
      <c r="N2" s="2" t="s">
        <v>494</v>
      </c>
      <c r="O2" s="5" t="str">
        <f>"昨年度のベストタイムを樹立した場所"</f>
        <v>昨年度のベストタイムを樹立した場所</v>
      </c>
    </row>
    <row r="3" spans="1:17" x14ac:dyDescent="0.45">
      <c r="A3" s="1">
        <v>1</v>
      </c>
      <c r="B3" t="s">
        <v>26</v>
      </c>
      <c r="C3" t="s">
        <v>27</v>
      </c>
      <c r="D3" t="s">
        <v>11</v>
      </c>
      <c r="E3" t="s">
        <v>1059</v>
      </c>
      <c r="F3" s="1" t="s">
        <v>237</v>
      </c>
      <c r="G3" t="s">
        <v>1060</v>
      </c>
      <c r="H3" t="s">
        <v>568</v>
      </c>
      <c r="I3" s="1" t="s">
        <v>1159</v>
      </c>
      <c r="J3" t="s">
        <v>1534</v>
      </c>
      <c r="K3" t="s">
        <v>1384</v>
      </c>
      <c r="L3" s="4" t="s">
        <v>25</v>
      </c>
      <c r="M3" t="s">
        <v>1159</v>
      </c>
      <c r="N3" s="1" t="s">
        <v>622</v>
      </c>
      <c r="O3" s="4" t="s">
        <v>33</v>
      </c>
      <c r="P3">
        <f>LEFT(M3,1)*60+MID(M3,3,5)*1</f>
        <v>392.11</v>
      </c>
      <c r="Q3">
        <f>A3*1</f>
        <v>1</v>
      </c>
    </row>
    <row r="4" spans="1:17" x14ac:dyDescent="0.45">
      <c r="A4" s="1">
        <v>2</v>
      </c>
      <c r="B4" t="s">
        <v>42</v>
      </c>
      <c r="C4" t="s">
        <v>43</v>
      </c>
      <c r="D4" t="s">
        <v>11</v>
      </c>
      <c r="E4" t="s">
        <v>1065</v>
      </c>
      <c r="F4" s="1" t="s">
        <v>264</v>
      </c>
      <c r="G4" t="s">
        <v>1066</v>
      </c>
      <c r="H4" t="s">
        <v>739</v>
      </c>
      <c r="I4" s="1" t="s">
        <v>1160</v>
      </c>
      <c r="J4" t="s">
        <v>1535</v>
      </c>
      <c r="K4" t="s">
        <v>1382</v>
      </c>
      <c r="L4" s="4" t="s">
        <v>33</v>
      </c>
      <c r="M4" t="s">
        <v>1160</v>
      </c>
      <c r="N4" s="1" t="s">
        <v>622</v>
      </c>
      <c r="O4" s="4" t="s">
        <v>33</v>
      </c>
      <c r="P4">
        <f t="shared" ref="P4:P34" si="0">LEFT(M4,1)*60+MID(M4,3,5)*1</f>
        <v>393.4</v>
      </c>
      <c r="Q4">
        <f t="shared" ref="Q4:Q34" si="1">A4*1</f>
        <v>2</v>
      </c>
    </row>
    <row r="5" spans="1:17" x14ac:dyDescent="0.45">
      <c r="A5" s="1">
        <v>3</v>
      </c>
      <c r="B5" t="s">
        <v>22</v>
      </c>
      <c r="C5" t="s">
        <v>10</v>
      </c>
      <c r="D5" t="s">
        <v>11</v>
      </c>
      <c r="E5" t="s">
        <v>1472</v>
      </c>
      <c r="F5" s="1" t="s">
        <v>232</v>
      </c>
      <c r="G5" t="s">
        <v>1473</v>
      </c>
      <c r="H5" t="s">
        <v>1474</v>
      </c>
      <c r="I5" s="1" t="s">
        <v>1536</v>
      </c>
      <c r="J5" t="s">
        <v>1537</v>
      </c>
      <c r="K5" t="s">
        <v>1384</v>
      </c>
      <c r="L5" s="4" t="s">
        <v>25</v>
      </c>
      <c r="M5" t="s">
        <v>1536</v>
      </c>
      <c r="N5" s="1" t="s">
        <v>622</v>
      </c>
      <c r="O5" s="4" t="s">
        <v>33</v>
      </c>
      <c r="P5">
        <f t="shared" si="0"/>
        <v>400.6</v>
      </c>
      <c r="Q5">
        <f t="shared" si="1"/>
        <v>3</v>
      </c>
    </row>
    <row r="6" spans="1:17" x14ac:dyDescent="0.45">
      <c r="A6" s="1">
        <v>4</v>
      </c>
      <c r="B6" t="s">
        <v>10</v>
      </c>
      <c r="C6" t="s">
        <v>46</v>
      </c>
      <c r="D6" t="s">
        <v>47</v>
      </c>
      <c r="E6" t="s">
        <v>340</v>
      </c>
      <c r="F6" s="1" t="s">
        <v>85</v>
      </c>
      <c r="G6" t="s">
        <v>341</v>
      </c>
      <c r="H6" t="s">
        <v>49</v>
      </c>
      <c r="I6" s="1" t="s">
        <v>623</v>
      </c>
      <c r="J6" t="s">
        <v>1161</v>
      </c>
      <c r="K6" t="s">
        <v>1004</v>
      </c>
      <c r="L6" s="4" t="s">
        <v>33</v>
      </c>
      <c r="M6" t="s">
        <v>623</v>
      </c>
      <c r="N6" s="1" t="s">
        <v>513</v>
      </c>
      <c r="O6" s="4" t="s">
        <v>34</v>
      </c>
      <c r="P6">
        <f t="shared" si="0"/>
        <v>401.65999999999997</v>
      </c>
      <c r="Q6">
        <f t="shared" si="1"/>
        <v>4</v>
      </c>
    </row>
    <row r="7" spans="1:17" x14ac:dyDescent="0.45">
      <c r="A7" s="1">
        <v>5</v>
      </c>
      <c r="B7" t="s">
        <v>10</v>
      </c>
      <c r="C7" t="s">
        <v>46</v>
      </c>
      <c r="D7" t="s">
        <v>47</v>
      </c>
      <c r="E7" t="s">
        <v>324</v>
      </c>
      <c r="F7" s="1" t="s">
        <v>77</v>
      </c>
      <c r="G7" t="s">
        <v>325</v>
      </c>
      <c r="H7" t="s">
        <v>49</v>
      </c>
      <c r="I7" s="1" t="s">
        <v>789</v>
      </c>
      <c r="J7" t="s">
        <v>1538</v>
      </c>
      <c r="K7" t="s">
        <v>1382</v>
      </c>
      <c r="L7" s="4" t="s">
        <v>33</v>
      </c>
      <c r="M7" t="s">
        <v>789</v>
      </c>
      <c r="N7" s="1" t="s">
        <v>514</v>
      </c>
      <c r="O7" s="4" t="s">
        <v>25</v>
      </c>
      <c r="P7">
        <f t="shared" si="0"/>
        <v>411.69</v>
      </c>
      <c r="Q7">
        <f t="shared" si="1"/>
        <v>5</v>
      </c>
    </row>
    <row r="8" spans="1:17" x14ac:dyDescent="0.45">
      <c r="A8" s="1">
        <v>6</v>
      </c>
      <c r="B8" t="s">
        <v>10</v>
      </c>
      <c r="C8" t="s">
        <v>508</v>
      </c>
      <c r="D8" t="s">
        <v>47</v>
      </c>
      <c r="E8" t="s">
        <v>593</v>
      </c>
      <c r="F8" s="1" t="s">
        <v>225</v>
      </c>
      <c r="G8" t="s">
        <v>594</v>
      </c>
      <c r="H8" t="s">
        <v>511</v>
      </c>
      <c r="I8" s="1" t="s">
        <v>1539</v>
      </c>
      <c r="J8" t="s">
        <v>1540</v>
      </c>
      <c r="K8" t="s">
        <v>1382</v>
      </c>
      <c r="L8" s="4" t="s">
        <v>33</v>
      </c>
      <c r="M8" t="s">
        <v>1539</v>
      </c>
      <c r="N8" s="1" t="s">
        <v>537</v>
      </c>
      <c r="O8" s="4" t="s">
        <v>33</v>
      </c>
      <c r="P8">
        <f t="shared" si="0"/>
        <v>412.56</v>
      </c>
      <c r="Q8">
        <f t="shared" si="1"/>
        <v>6</v>
      </c>
    </row>
    <row r="9" spans="1:17" x14ac:dyDescent="0.45">
      <c r="A9" s="1">
        <v>7</v>
      </c>
      <c r="B9" t="s">
        <v>10</v>
      </c>
      <c r="C9" t="s">
        <v>46</v>
      </c>
      <c r="D9" t="s">
        <v>47</v>
      </c>
      <c r="E9" t="s">
        <v>175</v>
      </c>
      <c r="F9" s="1" t="s">
        <v>45</v>
      </c>
      <c r="G9" t="s">
        <v>177</v>
      </c>
      <c r="H9" t="s">
        <v>49</v>
      </c>
      <c r="I9" s="1" t="s">
        <v>1541</v>
      </c>
      <c r="J9" t="s">
        <v>1542</v>
      </c>
      <c r="K9" t="s">
        <v>1382</v>
      </c>
      <c r="L9" s="4" t="s">
        <v>33</v>
      </c>
      <c r="M9" t="s">
        <v>1541</v>
      </c>
      <c r="N9" s="1" t="s">
        <v>505</v>
      </c>
      <c r="O9" s="4" t="s">
        <v>33</v>
      </c>
      <c r="P9">
        <f t="shared" si="0"/>
        <v>415.12</v>
      </c>
      <c r="Q9">
        <f t="shared" si="1"/>
        <v>7</v>
      </c>
    </row>
    <row r="10" spans="1:17" x14ac:dyDescent="0.45">
      <c r="A10" s="1">
        <v>8</v>
      </c>
      <c r="B10" t="s">
        <v>10</v>
      </c>
      <c r="C10" t="s">
        <v>46</v>
      </c>
      <c r="D10" t="s">
        <v>47</v>
      </c>
      <c r="E10" t="s">
        <v>321</v>
      </c>
      <c r="F10" s="1" t="s">
        <v>316</v>
      </c>
      <c r="G10" t="s">
        <v>322</v>
      </c>
      <c r="H10" t="s">
        <v>49</v>
      </c>
      <c r="I10" s="1" t="s">
        <v>624</v>
      </c>
      <c r="J10" t="s">
        <v>1162</v>
      </c>
      <c r="K10" t="s">
        <v>1004</v>
      </c>
      <c r="L10" s="4" t="s">
        <v>33</v>
      </c>
      <c r="M10" t="s">
        <v>624</v>
      </c>
      <c r="N10" s="1" t="s">
        <v>532</v>
      </c>
      <c r="O10" s="4" t="s">
        <v>33</v>
      </c>
      <c r="P10">
        <f t="shared" si="0"/>
        <v>427.06</v>
      </c>
      <c r="Q10">
        <f t="shared" si="1"/>
        <v>8</v>
      </c>
    </row>
    <row r="11" spans="1:17" x14ac:dyDescent="0.45">
      <c r="A11" s="1">
        <v>9</v>
      </c>
      <c r="B11" t="s">
        <v>10</v>
      </c>
      <c r="C11" t="s">
        <v>45</v>
      </c>
      <c r="D11" t="s">
        <v>47</v>
      </c>
      <c r="E11" t="s">
        <v>338</v>
      </c>
      <c r="F11" s="1" t="s">
        <v>151</v>
      </c>
      <c r="G11" t="s">
        <v>339</v>
      </c>
      <c r="H11" t="s">
        <v>150</v>
      </c>
      <c r="I11" s="1" t="s">
        <v>1163</v>
      </c>
      <c r="J11" t="s">
        <v>13</v>
      </c>
      <c r="K11" t="s">
        <v>14</v>
      </c>
      <c r="L11" s="4" t="s">
        <v>14</v>
      </c>
      <c r="M11" t="s">
        <v>1163</v>
      </c>
      <c r="N11" s="1" t="s">
        <v>514</v>
      </c>
      <c r="O11" s="4" t="s">
        <v>25</v>
      </c>
      <c r="P11">
        <f t="shared" si="0"/>
        <v>428.26</v>
      </c>
      <c r="Q11">
        <f t="shared" si="1"/>
        <v>9</v>
      </c>
    </row>
    <row r="12" spans="1:17" x14ac:dyDescent="0.45">
      <c r="A12" s="1">
        <v>10</v>
      </c>
      <c r="B12" t="s">
        <v>10</v>
      </c>
      <c r="C12" t="s">
        <v>46</v>
      </c>
      <c r="D12" t="s">
        <v>47</v>
      </c>
      <c r="E12" t="s">
        <v>317</v>
      </c>
      <c r="F12" s="1" t="s">
        <v>32</v>
      </c>
      <c r="G12" t="s">
        <v>318</v>
      </c>
      <c r="H12" t="s">
        <v>49</v>
      </c>
      <c r="I12" s="1" t="s">
        <v>1543</v>
      </c>
      <c r="J12" t="s">
        <v>1544</v>
      </c>
      <c r="K12" t="s">
        <v>1384</v>
      </c>
      <c r="L12" s="4" t="s">
        <v>25</v>
      </c>
      <c r="M12" t="s">
        <v>1543</v>
      </c>
      <c r="N12" s="1" t="s">
        <v>497</v>
      </c>
      <c r="O12" s="4" t="s">
        <v>33</v>
      </c>
      <c r="P12">
        <f t="shared" si="0"/>
        <v>431.33</v>
      </c>
      <c r="Q12">
        <f t="shared" si="1"/>
        <v>10</v>
      </c>
    </row>
    <row r="13" spans="1:17" x14ac:dyDescent="0.45">
      <c r="A13" s="1">
        <v>11</v>
      </c>
      <c r="B13" t="s">
        <v>10</v>
      </c>
      <c r="C13" t="s">
        <v>18</v>
      </c>
      <c r="D13" t="s">
        <v>47</v>
      </c>
      <c r="E13" t="s">
        <v>1545</v>
      </c>
      <c r="F13" s="1" t="s">
        <v>268</v>
      </c>
      <c r="G13" t="s">
        <v>1546</v>
      </c>
      <c r="H13" t="s">
        <v>61</v>
      </c>
      <c r="I13" s="1" t="s">
        <v>1547</v>
      </c>
      <c r="J13" t="s">
        <v>1547</v>
      </c>
      <c r="K13" t="s">
        <v>1382</v>
      </c>
      <c r="L13" s="4" t="s">
        <v>33</v>
      </c>
      <c r="M13" t="s">
        <v>1548</v>
      </c>
      <c r="N13" s="1" t="s">
        <v>514</v>
      </c>
      <c r="O13" s="4" t="s">
        <v>25</v>
      </c>
      <c r="P13">
        <f t="shared" si="0"/>
        <v>440.42</v>
      </c>
      <c r="Q13">
        <f t="shared" si="1"/>
        <v>11</v>
      </c>
    </row>
    <row r="14" spans="1:17" x14ac:dyDescent="0.45">
      <c r="A14" s="1">
        <v>12</v>
      </c>
      <c r="B14" t="s">
        <v>10</v>
      </c>
      <c r="C14" t="s">
        <v>46</v>
      </c>
      <c r="D14" t="s">
        <v>47</v>
      </c>
      <c r="E14" t="s">
        <v>619</v>
      </c>
      <c r="F14" s="1" t="s">
        <v>319</v>
      </c>
      <c r="G14" t="s">
        <v>620</v>
      </c>
      <c r="H14" t="s">
        <v>49</v>
      </c>
      <c r="I14" s="1" t="s">
        <v>625</v>
      </c>
      <c r="J14" t="s">
        <v>1164</v>
      </c>
      <c r="K14" t="s">
        <v>1001</v>
      </c>
      <c r="L14" s="4" t="s">
        <v>33</v>
      </c>
      <c r="M14" t="s">
        <v>625</v>
      </c>
      <c r="N14" s="1" t="s">
        <v>514</v>
      </c>
      <c r="O14" s="4" t="s">
        <v>25</v>
      </c>
      <c r="P14">
        <f t="shared" si="0"/>
        <v>437.54</v>
      </c>
      <c r="Q14">
        <f t="shared" si="1"/>
        <v>12</v>
      </c>
    </row>
    <row r="15" spans="1:17" x14ac:dyDescent="0.45">
      <c r="A15" s="1">
        <v>13</v>
      </c>
      <c r="B15" t="s">
        <v>10</v>
      </c>
      <c r="C15" t="s">
        <v>105</v>
      </c>
      <c r="D15" t="s">
        <v>47</v>
      </c>
      <c r="E15" t="s">
        <v>1549</v>
      </c>
      <c r="F15" s="1" t="s">
        <v>273</v>
      </c>
      <c r="G15" t="s">
        <v>1550</v>
      </c>
      <c r="H15" t="s">
        <v>320</v>
      </c>
      <c r="I15" s="1" t="s">
        <v>1551</v>
      </c>
      <c r="J15" t="s">
        <v>13</v>
      </c>
      <c r="K15" t="s">
        <v>14</v>
      </c>
      <c r="L15" s="4" t="s">
        <v>14</v>
      </c>
      <c r="M15" t="s">
        <v>1551</v>
      </c>
      <c r="N15" s="1" t="s">
        <v>532</v>
      </c>
      <c r="O15" s="4" t="s">
        <v>33</v>
      </c>
      <c r="P15">
        <f t="shared" si="0"/>
        <v>443.64</v>
      </c>
      <c r="Q15">
        <f t="shared" si="1"/>
        <v>13</v>
      </c>
    </row>
    <row r="16" spans="1:17" x14ac:dyDescent="0.45">
      <c r="A16" s="1">
        <v>14</v>
      </c>
      <c r="B16" t="s">
        <v>10</v>
      </c>
      <c r="C16" t="s">
        <v>132</v>
      </c>
      <c r="D16" t="s">
        <v>47</v>
      </c>
      <c r="E16" t="s">
        <v>298</v>
      </c>
      <c r="F16" s="1" t="s">
        <v>432</v>
      </c>
      <c r="G16" t="s">
        <v>299</v>
      </c>
      <c r="H16" t="s">
        <v>283</v>
      </c>
      <c r="I16" s="1" t="s">
        <v>1165</v>
      </c>
      <c r="J16" t="s">
        <v>13</v>
      </c>
      <c r="K16" t="s">
        <v>14</v>
      </c>
      <c r="L16" s="4" t="s">
        <v>14</v>
      </c>
      <c r="M16" t="s">
        <v>1165</v>
      </c>
      <c r="N16" s="1" t="s">
        <v>514</v>
      </c>
      <c r="O16" s="4" t="s">
        <v>25</v>
      </c>
      <c r="P16">
        <f t="shared" si="0"/>
        <v>443.84</v>
      </c>
      <c r="Q16">
        <f t="shared" si="1"/>
        <v>14</v>
      </c>
    </row>
    <row r="17" spans="1:17" x14ac:dyDescent="0.45">
      <c r="A17" s="1">
        <v>15</v>
      </c>
      <c r="B17" t="s">
        <v>10</v>
      </c>
      <c r="C17" t="s">
        <v>110</v>
      </c>
      <c r="D17" t="s">
        <v>47</v>
      </c>
      <c r="E17" t="s">
        <v>614</v>
      </c>
      <c r="F17" s="1" t="s">
        <v>236</v>
      </c>
      <c r="G17" t="s">
        <v>615</v>
      </c>
      <c r="H17" t="s">
        <v>112</v>
      </c>
      <c r="I17" s="1" t="s">
        <v>1166</v>
      </c>
      <c r="J17" t="s">
        <v>1167</v>
      </c>
      <c r="K17" t="s">
        <v>1001</v>
      </c>
      <c r="L17" s="4" t="s">
        <v>33</v>
      </c>
      <c r="M17" t="s">
        <v>1166</v>
      </c>
      <c r="N17" s="1" t="s">
        <v>514</v>
      </c>
      <c r="O17" s="4" t="s">
        <v>25</v>
      </c>
      <c r="P17">
        <f t="shared" si="0"/>
        <v>448.34</v>
      </c>
      <c r="Q17">
        <f t="shared" si="1"/>
        <v>15</v>
      </c>
    </row>
    <row r="18" spans="1:17" x14ac:dyDescent="0.45">
      <c r="A18" s="1">
        <v>16</v>
      </c>
      <c r="B18" t="s">
        <v>10</v>
      </c>
      <c r="C18" t="s">
        <v>106</v>
      </c>
      <c r="D18" t="s">
        <v>47</v>
      </c>
      <c r="E18" t="s">
        <v>450</v>
      </c>
      <c r="F18" s="1" t="s">
        <v>210</v>
      </c>
      <c r="G18" t="s">
        <v>452</v>
      </c>
      <c r="H18" t="s">
        <v>108</v>
      </c>
      <c r="I18" s="1" t="s">
        <v>790</v>
      </c>
      <c r="J18" t="s">
        <v>1168</v>
      </c>
      <c r="K18" t="s">
        <v>1004</v>
      </c>
      <c r="L18" s="4" t="s">
        <v>33</v>
      </c>
      <c r="M18" t="s">
        <v>790</v>
      </c>
      <c r="N18" s="1" t="s">
        <v>514</v>
      </c>
      <c r="O18" s="4" t="s">
        <v>25</v>
      </c>
      <c r="P18">
        <f t="shared" si="0"/>
        <v>448.46</v>
      </c>
      <c r="Q18">
        <f t="shared" si="1"/>
        <v>16</v>
      </c>
    </row>
    <row r="19" spans="1:17" x14ac:dyDescent="0.45">
      <c r="A19" s="1">
        <v>17</v>
      </c>
      <c r="B19" t="s">
        <v>10</v>
      </c>
      <c r="C19" t="s">
        <v>92</v>
      </c>
      <c r="D19" t="s">
        <v>47</v>
      </c>
      <c r="E19" t="s">
        <v>335</v>
      </c>
      <c r="F19" s="1" t="s">
        <v>434</v>
      </c>
      <c r="G19" t="s">
        <v>336</v>
      </c>
      <c r="H19" t="s">
        <v>337</v>
      </c>
      <c r="I19" s="1" t="s">
        <v>1169</v>
      </c>
      <c r="J19" t="s">
        <v>13</v>
      </c>
      <c r="K19" t="s">
        <v>14</v>
      </c>
      <c r="L19" s="4" t="s">
        <v>14</v>
      </c>
      <c r="M19" t="s">
        <v>1169</v>
      </c>
      <c r="N19" s="1" t="s">
        <v>532</v>
      </c>
      <c r="O19" s="4" t="s">
        <v>33</v>
      </c>
      <c r="P19">
        <f t="shared" si="0"/>
        <v>450.67</v>
      </c>
      <c r="Q19">
        <f t="shared" si="1"/>
        <v>17</v>
      </c>
    </row>
    <row r="20" spans="1:17" x14ac:dyDescent="0.45">
      <c r="A20" s="1">
        <v>18</v>
      </c>
      <c r="B20" t="s">
        <v>10</v>
      </c>
      <c r="C20" t="s">
        <v>303</v>
      </c>
      <c r="D20" t="s">
        <v>47</v>
      </c>
      <c r="E20" t="s">
        <v>1125</v>
      </c>
      <c r="F20" s="1" t="s">
        <v>249</v>
      </c>
      <c r="G20" t="s">
        <v>1126</v>
      </c>
      <c r="H20" t="s">
        <v>799</v>
      </c>
      <c r="I20" s="1" t="s">
        <v>1170</v>
      </c>
      <c r="J20" t="s">
        <v>13</v>
      </c>
      <c r="K20" t="s">
        <v>14</v>
      </c>
      <c r="L20" s="4" t="s">
        <v>14</v>
      </c>
      <c r="M20" t="s">
        <v>1170</v>
      </c>
      <c r="N20" s="1" t="s">
        <v>514</v>
      </c>
      <c r="O20" s="4" t="s">
        <v>25</v>
      </c>
      <c r="P20">
        <f t="shared" si="0"/>
        <v>464.51</v>
      </c>
      <c r="Q20">
        <f t="shared" si="1"/>
        <v>18</v>
      </c>
    </row>
    <row r="21" spans="1:17" x14ac:dyDescent="0.45">
      <c r="A21" s="1">
        <v>19</v>
      </c>
      <c r="B21" t="s">
        <v>10</v>
      </c>
      <c r="C21" t="s">
        <v>38</v>
      </c>
      <c r="D21" t="s">
        <v>47</v>
      </c>
      <c r="E21" t="s">
        <v>776</v>
      </c>
      <c r="F21" s="1" t="s">
        <v>309</v>
      </c>
      <c r="G21" t="s">
        <v>777</v>
      </c>
      <c r="H21" t="s">
        <v>326</v>
      </c>
      <c r="I21" s="1" t="s">
        <v>1171</v>
      </c>
      <c r="J21" t="s">
        <v>13</v>
      </c>
      <c r="K21" t="s">
        <v>14</v>
      </c>
      <c r="L21" s="4" t="s">
        <v>14</v>
      </c>
      <c r="M21" t="s">
        <v>1171</v>
      </c>
      <c r="N21" s="1" t="s">
        <v>532</v>
      </c>
      <c r="O21" s="4" t="s">
        <v>33</v>
      </c>
      <c r="P21">
        <f t="shared" si="0"/>
        <v>466.99</v>
      </c>
      <c r="Q21">
        <f t="shared" si="1"/>
        <v>19</v>
      </c>
    </row>
    <row r="22" spans="1:17" x14ac:dyDescent="0.45">
      <c r="A22" s="1">
        <v>20</v>
      </c>
      <c r="B22" t="s">
        <v>10</v>
      </c>
      <c r="C22" t="s">
        <v>151</v>
      </c>
      <c r="D22" t="s">
        <v>47</v>
      </c>
      <c r="E22" t="s">
        <v>778</v>
      </c>
      <c r="F22" s="1" t="s">
        <v>222</v>
      </c>
      <c r="G22" t="s">
        <v>779</v>
      </c>
      <c r="H22" t="s">
        <v>153</v>
      </c>
      <c r="I22" s="1" t="s">
        <v>1552</v>
      </c>
      <c r="J22" t="s">
        <v>13</v>
      </c>
      <c r="K22" t="s">
        <v>14</v>
      </c>
      <c r="L22" s="4" t="s">
        <v>14</v>
      </c>
      <c r="M22" t="s">
        <v>1552</v>
      </c>
      <c r="N22" s="1" t="s">
        <v>532</v>
      </c>
      <c r="O22" s="4" t="s">
        <v>33</v>
      </c>
      <c r="P22">
        <f t="shared" si="0"/>
        <v>467.65999999999997</v>
      </c>
      <c r="Q22">
        <f t="shared" si="1"/>
        <v>20</v>
      </c>
    </row>
    <row r="23" spans="1:17" x14ac:dyDescent="0.45">
      <c r="A23" s="1">
        <v>21</v>
      </c>
      <c r="B23" t="s">
        <v>10</v>
      </c>
      <c r="C23" t="s">
        <v>17</v>
      </c>
      <c r="D23" t="s">
        <v>47</v>
      </c>
      <c r="E23" t="s">
        <v>1093</v>
      </c>
      <c r="F23" s="1" t="s">
        <v>369</v>
      </c>
      <c r="G23" t="s">
        <v>1094</v>
      </c>
      <c r="H23" t="s">
        <v>207</v>
      </c>
      <c r="I23" s="1" t="s">
        <v>1553</v>
      </c>
      <c r="J23" t="s">
        <v>13</v>
      </c>
      <c r="K23" t="s">
        <v>14</v>
      </c>
      <c r="L23" s="4" t="s">
        <v>14</v>
      </c>
      <c r="M23" t="s">
        <v>1553</v>
      </c>
      <c r="N23" s="1" t="s">
        <v>532</v>
      </c>
      <c r="O23" s="4" t="s">
        <v>33</v>
      </c>
      <c r="P23">
        <f t="shared" si="0"/>
        <v>468.32</v>
      </c>
      <c r="Q23">
        <f t="shared" si="1"/>
        <v>21</v>
      </c>
    </row>
    <row r="24" spans="1:17" x14ac:dyDescent="0.45">
      <c r="A24" s="1">
        <v>22</v>
      </c>
      <c r="B24" t="s">
        <v>10</v>
      </c>
      <c r="C24" t="s">
        <v>449</v>
      </c>
      <c r="D24" t="s">
        <v>47</v>
      </c>
      <c r="E24" t="s">
        <v>1134</v>
      </c>
      <c r="F24" s="1" t="s">
        <v>252</v>
      </c>
      <c r="G24" t="s">
        <v>1135</v>
      </c>
      <c r="H24" t="s">
        <v>762</v>
      </c>
      <c r="I24" s="1" t="s">
        <v>1172</v>
      </c>
      <c r="J24" t="s">
        <v>13</v>
      </c>
      <c r="K24" t="s">
        <v>14</v>
      </c>
      <c r="L24" s="4" t="s">
        <v>14</v>
      </c>
      <c r="M24" t="s">
        <v>1172</v>
      </c>
      <c r="N24" s="1" t="s">
        <v>514</v>
      </c>
      <c r="O24" s="4" t="s">
        <v>25</v>
      </c>
      <c r="P24">
        <f t="shared" si="0"/>
        <v>468.58</v>
      </c>
      <c r="Q24">
        <f t="shared" si="1"/>
        <v>22</v>
      </c>
    </row>
    <row r="25" spans="1:17" x14ac:dyDescent="0.45">
      <c r="A25" s="1">
        <v>23</v>
      </c>
      <c r="B25" t="s">
        <v>10</v>
      </c>
      <c r="C25" t="s">
        <v>36</v>
      </c>
      <c r="D25" t="s">
        <v>47</v>
      </c>
      <c r="E25" t="s">
        <v>427</v>
      </c>
      <c r="F25" s="1" t="s">
        <v>402</v>
      </c>
      <c r="G25" t="s">
        <v>429</v>
      </c>
      <c r="H25" t="s">
        <v>430</v>
      </c>
      <c r="I25" s="1" t="s">
        <v>1173</v>
      </c>
      <c r="J25" t="s">
        <v>13</v>
      </c>
      <c r="K25" t="s">
        <v>14</v>
      </c>
      <c r="L25" s="4" t="s">
        <v>14</v>
      </c>
      <c r="M25" t="s">
        <v>1173</v>
      </c>
      <c r="N25" s="1" t="s">
        <v>514</v>
      </c>
      <c r="O25" s="4" t="s">
        <v>25</v>
      </c>
      <c r="P25">
        <f t="shared" si="0"/>
        <v>472.07</v>
      </c>
      <c r="Q25">
        <f t="shared" si="1"/>
        <v>23</v>
      </c>
    </row>
    <row r="26" spans="1:17" x14ac:dyDescent="0.45">
      <c r="A26" s="1">
        <v>24</v>
      </c>
      <c r="B26" t="s">
        <v>10</v>
      </c>
      <c r="C26" t="s">
        <v>54</v>
      </c>
      <c r="D26" t="s">
        <v>47</v>
      </c>
      <c r="E26" t="s">
        <v>423</v>
      </c>
      <c r="F26" s="1" t="s">
        <v>415</v>
      </c>
      <c r="G26" t="s">
        <v>425</v>
      </c>
      <c r="H26" t="s">
        <v>426</v>
      </c>
      <c r="I26" s="1" t="s">
        <v>1174</v>
      </c>
      <c r="J26" t="s">
        <v>13</v>
      </c>
      <c r="K26" t="s">
        <v>14</v>
      </c>
      <c r="L26" s="4" t="s">
        <v>14</v>
      </c>
      <c r="M26" t="s">
        <v>1174</v>
      </c>
      <c r="N26" s="1" t="s">
        <v>563</v>
      </c>
      <c r="O26" s="4" t="s">
        <v>33</v>
      </c>
      <c r="P26">
        <f t="shared" si="0"/>
        <v>473.8</v>
      </c>
      <c r="Q26">
        <f t="shared" si="1"/>
        <v>24</v>
      </c>
    </row>
    <row r="27" spans="1:17" x14ac:dyDescent="0.45">
      <c r="A27" s="1">
        <v>25</v>
      </c>
      <c r="B27" t="s">
        <v>10</v>
      </c>
      <c r="C27" t="s">
        <v>410</v>
      </c>
      <c r="D27" t="s">
        <v>47</v>
      </c>
      <c r="E27" t="s">
        <v>1130</v>
      </c>
      <c r="F27" s="1" t="s">
        <v>213</v>
      </c>
      <c r="G27" t="s">
        <v>1131</v>
      </c>
      <c r="H27" t="s">
        <v>1132</v>
      </c>
      <c r="I27" s="1" t="s">
        <v>1175</v>
      </c>
      <c r="J27" t="s">
        <v>13</v>
      </c>
      <c r="K27" t="s">
        <v>14</v>
      </c>
      <c r="L27" s="4" t="s">
        <v>14</v>
      </c>
      <c r="M27" t="s">
        <v>1175</v>
      </c>
      <c r="N27" s="1" t="s">
        <v>532</v>
      </c>
      <c r="O27" s="4" t="s">
        <v>33</v>
      </c>
      <c r="P27">
        <f t="shared" si="0"/>
        <v>477.47</v>
      </c>
      <c r="Q27">
        <f t="shared" si="1"/>
        <v>25</v>
      </c>
    </row>
    <row r="28" spans="1:17" x14ac:dyDescent="0.45">
      <c r="A28" s="1">
        <v>26</v>
      </c>
      <c r="B28" t="s">
        <v>10</v>
      </c>
      <c r="C28" t="s">
        <v>41</v>
      </c>
      <c r="D28" t="s">
        <v>47</v>
      </c>
      <c r="E28" t="s">
        <v>1095</v>
      </c>
      <c r="F28" s="1" t="s">
        <v>397</v>
      </c>
      <c r="G28" t="s">
        <v>1096</v>
      </c>
      <c r="H28" t="s">
        <v>386</v>
      </c>
      <c r="I28" s="1" t="s">
        <v>1554</v>
      </c>
      <c r="J28" t="s">
        <v>13</v>
      </c>
      <c r="K28" t="s">
        <v>14</v>
      </c>
      <c r="L28" s="4" t="s">
        <v>14</v>
      </c>
      <c r="M28" t="s">
        <v>1554</v>
      </c>
      <c r="N28" s="1" t="s">
        <v>497</v>
      </c>
      <c r="O28" s="4" t="s">
        <v>33</v>
      </c>
      <c r="P28">
        <f t="shared" si="0"/>
        <v>484.47</v>
      </c>
      <c r="Q28">
        <f t="shared" si="1"/>
        <v>26</v>
      </c>
    </row>
    <row r="29" spans="1:17" x14ac:dyDescent="0.45">
      <c r="A29" s="1">
        <v>27</v>
      </c>
      <c r="B29" t="s">
        <v>10</v>
      </c>
      <c r="C29" t="s">
        <v>272</v>
      </c>
      <c r="D29" t="s">
        <v>47</v>
      </c>
      <c r="E29" t="s">
        <v>1088</v>
      </c>
      <c r="F29" s="1" t="s">
        <v>239</v>
      </c>
      <c r="G29" t="s">
        <v>1089</v>
      </c>
      <c r="H29" t="s">
        <v>1090</v>
      </c>
      <c r="I29" s="1" t="s">
        <v>1555</v>
      </c>
      <c r="J29" t="s">
        <v>13</v>
      </c>
      <c r="K29" t="s">
        <v>14</v>
      </c>
      <c r="L29" s="4" t="s">
        <v>14</v>
      </c>
      <c r="M29" t="s">
        <v>1555</v>
      </c>
      <c r="N29" s="1" t="s">
        <v>532</v>
      </c>
      <c r="O29" s="4" t="s">
        <v>33</v>
      </c>
      <c r="P29">
        <f t="shared" si="0"/>
        <v>484.79</v>
      </c>
      <c r="Q29">
        <f t="shared" si="1"/>
        <v>27</v>
      </c>
    </row>
    <row r="30" spans="1:17" x14ac:dyDescent="0.45">
      <c r="A30" s="1">
        <v>28</v>
      </c>
      <c r="B30" t="s">
        <v>10</v>
      </c>
      <c r="C30" t="s">
        <v>303</v>
      </c>
      <c r="D30" t="s">
        <v>47</v>
      </c>
      <c r="E30" t="s">
        <v>1137</v>
      </c>
      <c r="F30" s="1" t="s">
        <v>208</v>
      </c>
      <c r="G30" t="s">
        <v>1138</v>
      </c>
      <c r="H30" t="s">
        <v>799</v>
      </c>
      <c r="I30" s="1" t="s">
        <v>1176</v>
      </c>
      <c r="J30" t="s">
        <v>13</v>
      </c>
      <c r="K30" t="s">
        <v>14</v>
      </c>
      <c r="L30" s="4" t="s">
        <v>14</v>
      </c>
      <c r="M30" t="s">
        <v>1176</v>
      </c>
      <c r="N30" s="1" t="s">
        <v>497</v>
      </c>
      <c r="O30" s="4" t="s">
        <v>33</v>
      </c>
      <c r="P30">
        <f t="shared" si="0"/>
        <v>485.86</v>
      </c>
      <c r="Q30">
        <f t="shared" si="1"/>
        <v>28</v>
      </c>
    </row>
    <row r="31" spans="1:17" x14ac:dyDescent="0.45">
      <c r="A31" s="1">
        <v>29</v>
      </c>
      <c r="B31" t="s">
        <v>10</v>
      </c>
      <c r="C31" t="s">
        <v>36</v>
      </c>
      <c r="D31" t="s">
        <v>47</v>
      </c>
      <c r="E31" t="s">
        <v>1106</v>
      </c>
      <c r="F31" s="1" t="s">
        <v>403</v>
      </c>
      <c r="G31" t="s">
        <v>1107</v>
      </c>
      <c r="H31" t="s">
        <v>430</v>
      </c>
      <c r="I31" s="1" t="s">
        <v>1556</v>
      </c>
      <c r="J31" t="s">
        <v>13</v>
      </c>
      <c r="K31" t="s">
        <v>14</v>
      </c>
      <c r="L31" s="4" t="s">
        <v>14</v>
      </c>
      <c r="M31" t="s">
        <v>1556</v>
      </c>
      <c r="N31" s="1" t="s">
        <v>532</v>
      </c>
      <c r="O31" s="4" t="s">
        <v>33</v>
      </c>
      <c r="P31">
        <f t="shared" si="0"/>
        <v>489.65</v>
      </c>
      <c r="Q31">
        <f t="shared" si="1"/>
        <v>29</v>
      </c>
    </row>
    <row r="32" spans="1:17" x14ac:dyDescent="0.45">
      <c r="A32" s="1">
        <v>30</v>
      </c>
      <c r="B32" t="s">
        <v>10</v>
      </c>
      <c r="C32" t="s">
        <v>966</v>
      </c>
      <c r="D32" t="s">
        <v>47</v>
      </c>
      <c r="E32" t="s">
        <v>1116</v>
      </c>
      <c r="F32" s="1" t="s">
        <v>445</v>
      </c>
      <c r="G32" t="s">
        <v>1117</v>
      </c>
      <c r="H32" t="s">
        <v>969</v>
      </c>
      <c r="I32" s="1" t="s">
        <v>1557</v>
      </c>
      <c r="J32" t="s">
        <v>13</v>
      </c>
      <c r="K32" t="s">
        <v>14</v>
      </c>
      <c r="L32" s="4" t="s">
        <v>14</v>
      </c>
      <c r="M32" t="s">
        <v>1557</v>
      </c>
      <c r="N32" s="1" t="s">
        <v>497</v>
      </c>
      <c r="O32" s="4" t="s">
        <v>33</v>
      </c>
      <c r="P32">
        <f t="shared" si="0"/>
        <v>511.17</v>
      </c>
      <c r="Q32">
        <f t="shared" si="1"/>
        <v>30</v>
      </c>
    </row>
    <row r="33" spans="1:17" x14ac:dyDescent="0.45">
      <c r="A33" s="1">
        <v>31</v>
      </c>
      <c r="B33" t="s">
        <v>10</v>
      </c>
      <c r="C33" t="s">
        <v>38</v>
      </c>
      <c r="D33" t="s">
        <v>47</v>
      </c>
      <c r="E33" t="s">
        <v>1151</v>
      </c>
      <c r="F33" s="1" t="s">
        <v>377</v>
      </c>
      <c r="G33" t="s">
        <v>1152</v>
      </c>
      <c r="H33" t="s">
        <v>326</v>
      </c>
      <c r="I33" s="1" t="s">
        <v>1177</v>
      </c>
      <c r="J33" t="s">
        <v>13</v>
      </c>
      <c r="K33" t="s">
        <v>14</v>
      </c>
      <c r="L33" s="4" t="s">
        <v>14</v>
      </c>
      <c r="M33" t="s">
        <v>1177</v>
      </c>
      <c r="N33" s="1" t="s">
        <v>532</v>
      </c>
      <c r="O33" s="4" t="s">
        <v>33</v>
      </c>
      <c r="P33">
        <f t="shared" si="0"/>
        <v>512.41</v>
      </c>
      <c r="Q33">
        <f t="shared" si="1"/>
        <v>31</v>
      </c>
    </row>
    <row r="34" spans="1:17" x14ac:dyDescent="0.45">
      <c r="A34" s="1">
        <v>32</v>
      </c>
      <c r="B34" t="s">
        <v>10</v>
      </c>
      <c r="C34" t="s">
        <v>45</v>
      </c>
      <c r="D34" t="s">
        <v>47</v>
      </c>
      <c r="E34" t="s">
        <v>984</v>
      </c>
      <c r="F34" s="1" t="s">
        <v>226</v>
      </c>
      <c r="G34" t="s">
        <v>985</v>
      </c>
      <c r="H34" t="s">
        <v>150</v>
      </c>
      <c r="I34" s="1" t="s">
        <v>1558</v>
      </c>
      <c r="J34" t="s">
        <v>13</v>
      </c>
      <c r="K34" t="s">
        <v>14</v>
      </c>
      <c r="L34" s="4" t="s">
        <v>14</v>
      </c>
      <c r="M34" t="s">
        <v>1558</v>
      </c>
      <c r="N34" s="1" t="s">
        <v>532</v>
      </c>
      <c r="O34" s="4" t="s">
        <v>33</v>
      </c>
      <c r="P34">
        <f t="shared" si="0"/>
        <v>518.61</v>
      </c>
      <c r="Q34">
        <f t="shared" si="1"/>
        <v>32</v>
      </c>
    </row>
    <row r="35" spans="1:17" x14ac:dyDescent="0.45">
      <c r="B35" t="s">
        <v>10</v>
      </c>
      <c r="C35" t="s">
        <v>15</v>
      </c>
      <c r="D35" t="s">
        <v>11</v>
      </c>
      <c r="E35" t="s">
        <v>908</v>
      </c>
      <c r="F35" s="1" t="s">
        <v>44</v>
      </c>
      <c r="G35" t="s">
        <v>909</v>
      </c>
      <c r="H35" t="s">
        <v>502</v>
      </c>
      <c r="I35" s="1" t="s">
        <v>13</v>
      </c>
      <c r="J35" t="s">
        <v>13</v>
      </c>
      <c r="K35" t="s">
        <v>14</v>
      </c>
      <c r="L35" s="4" t="s">
        <v>14</v>
      </c>
      <c r="M35" t="s">
        <v>13</v>
      </c>
      <c r="N35" s="1" t="s">
        <v>14</v>
      </c>
      <c r="O35" s="4" t="s">
        <v>14</v>
      </c>
    </row>
    <row r="36" spans="1:17" x14ac:dyDescent="0.45">
      <c r="B36" t="s">
        <v>10</v>
      </c>
      <c r="C36" t="s">
        <v>41</v>
      </c>
      <c r="D36" t="s">
        <v>47</v>
      </c>
      <c r="E36" t="s">
        <v>554</v>
      </c>
      <c r="F36" s="1" t="s">
        <v>431</v>
      </c>
      <c r="G36" t="s">
        <v>555</v>
      </c>
      <c r="H36" t="s">
        <v>386</v>
      </c>
      <c r="I36" s="1" t="s">
        <v>13</v>
      </c>
      <c r="J36" t="s">
        <v>13</v>
      </c>
      <c r="K36" t="s">
        <v>14</v>
      </c>
      <c r="L36" s="4" t="s">
        <v>14</v>
      </c>
      <c r="M36" t="s">
        <v>13</v>
      </c>
      <c r="N36" s="1" t="s">
        <v>14</v>
      </c>
      <c r="O36" s="4" t="s">
        <v>14</v>
      </c>
    </row>
    <row r="37" spans="1:17" x14ac:dyDescent="0.45">
      <c r="B37" t="s">
        <v>10</v>
      </c>
      <c r="C37" t="s">
        <v>73</v>
      </c>
      <c r="D37" t="s">
        <v>47</v>
      </c>
      <c r="E37" t="s">
        <v>1142</v>
      </c>
      <c r="F37" s="1" t="s">
        <v>433</v>
      </c>
      <c r="G37" t="s">
        <v>1143</v>
      </c>
      <c r="H37" t="s">
        <v>409</v>
      </c>
      <c r="I37" s="1" t="s">
        <v>13</v>
      </c>
      <c r="J37" t="s">
        <v>13</v>
      </c>
      <c r="K37" t="s">
        <v>14</v>
      </c>
      <c r="L37" s="4" t="s">
        <v>14</v>
      </c>
      <c r="M37" t="s">
        <v>13</v>
      </c>
      <c r="N37" s="1" t="s">
        <v>14</v>
      </c>
      <c r="O37" s="4" t="s">
        <v>14</v>
      </c>
    </row>
    <row r="38" spans="1:17" x14ac:dyDescent="0.45">
      <c r="B38" t="s">
        <v>10</v>
      </c>
      <c r="C38" t="s">
        <v>723</v>
      </c>
      <c r="D38" t="s">
        <v>47</v>
      </c>
      <c r="E38" t="s">
        <v>1155</v>
      </c>
      <c r="F38" s="1" t="s">
        <v>421</v>
      </c>
      <c r="G38" t="s">
        <v>1156</v>
      </c>
      <c r="H38" t="s">
        <v>726</v>
      </c>
      <c r="I38" s="1" t="s">
        <v>13</v>
      </c>
      <c r="J38" t="s">
        <v>13</v>
      </c>
      <c r="K38" t="s">
        <v>14</v>
      </c>
      <c r="L38" s="4" t="s">
        <v>14</v>
      </c>
      <c r="M38" t="s">
        <v>13</v>
      </c>
      <c r="N38" s="1" t="s">
        <v>14</v>
      </c>
      <c r="O38" s="4" t="s">
        <v>14</v>
      </c>
    </row>
    <row r="39" spans="1:17" x14ac:dyDescent="0.45">
      <c r="B39" t="s">
        <v>10</v>
      </c>
      <c r="C39" t="s">
        <v>17</v>
      </c>
      <c r="D39" t="s">
        <v>47</v>
      </c>
      <c r="E39" t="s">
        <v>586</v>
      </c>
      <c r="F39" s="1" t="s">
        <v>412</v>
      </c>
      <c r="G39" t="s">
        <v>587</v>
      </c>
      <c r="H39" t="s">
        <v>207</v>
      </c>
      <c r="I39" s="1" t="s">
        <v>13</v>
      </c>
      <c r="J39" t="s">
        <v>13</v>
      </c>
      <c r="K39" t="s">
        <v>14</v>
      </c>
      <c r="L39" s="4" t="s">
        <v>14</v>
      </c>
      <c r="M39" t="s">
        <v>13</v>
      </c>
      <c r="N39" s="1" t="s">
        <v>14</v>
      </c>
      <c r="O39" s="4" t="s">
        <v>14</v>
      </c>
    </row>
    <row r="40" spans="1:17" x14ac:dyDescent="0.45">
      <c r="B40" t="s">
        <v>10</v>
      </c>
      <c r="C40" t="s">
        <v>45</v>
      </c>
      <c r="D40" t="s">
        <v>47</v>
      </c>
      <c r="E40" t="s">
        <v>327</v>
      </c>
      <c r="F40" s="1" t="s">
        <v>220</v>
      </c>
      <c r="G40" t="s">
        <v>328</v>
      </c>
      <c r="H40" t="s">
        <v>150</v>
      </c>
      <c r="I40" s="1" t="s">
        <v>13</v>
      </c>
      <c r="J40" t="s">
        <v>13</v>
      </c>
      <c r="K40" t="s">
        <v>14</v>
      </c>
      <c r="L40" s="4" t="s">
        <v>14</v>
      </c>
      <c r="M40" t="s">
        <v>13</v>
      </c>
      <c r="N40" s="1" t="s">
        <v>14</v>
      </c>
      <c r="O40" s="4" t="s">
        <v>14</v>
      </c>
    </row>
    <row r="41" spans="1:17" x14ac:dyDescent="0.45">
      <c r="B41" t="s">
        <v>10</v>
      </c>
      <c r="C41" t="s">
        <v>274</v>
      </c>
      <c r="D41" t="s">
        <v>47</v>
      </c>
      <c r="E41" t="s">
        <v>1157</v>
      </c>
      <c r="F41" s="1" t="s">
        <v>197</v>
      </c>
      <c r="G41" t="s">
        <v>1158</v>
      </c>
      <c r="H41" t="s">
        <v>988</v>
      </c>
      <c r="I41" s="1" t="s">
        <v>13</v>
      </c>
      <c r="J41" t="s">
        <v>13</v>
      </c>
      <c r="K41" t="s">
        <v>14</v>
      </c>
      <c r="L41" s="4" t="s">
        <v>14</v>
      </c>
      <c r="M41" t="s">
        <v>13</v>
      </c>
      <c r="N41" s="1" t="s">
        <v>14</v>
      </c>
      <c r="O41" s="4" t="s">
        <v>14</v>
      </c>
    </row>
    <row r="42" spans="1:17" x14ac:dyDescent="0.45">
      <c r="B42" t="s">
        <v>10</v>
      </c>
      <c r="C42" t="s">
        <v>303</v>
      </c>
      <c r="D42" t="s">
        <v>47</v>
      </c>
      <c r="E42" t="s">
        <v>1146</v>
      </c>
      <c r="F42" s="1" t="s">
        <v>257</v>
      </c>
      <c r="G42" t="s">
        <v>1147</v>
      </c>
      <c r="H42" t="s">
        <v>799</v>
      </c>
      <c r="I42" s="1" t="s">
        <v>13</v>
      </c>
      <c r="J42" t="s">
        <v>13</v>
      </c>
      <c r="K42" t="s">
        <v>14</v>
      </c>
      <c r="L42" s="4" t="s">
        <v>14</v>
      </c>
      <c r="M42" t="s">
        <v>13</v>
      </c>
      <c r="N42" s="1" t="s">
        <v>14</v>
      </c>
      <c r="O42" s="4" t="s">
        <v>14</v>
      </c>
    </row>
    <row r="43" spans="1:17" x14ac:dyDescent="0.45">
      <c r="B43" t="s">
        <v>10</v>
      </c>
      <c r="C43" t="s">
        <v>309</v>
      </c>
      <c r="D43" t="s">
        <v>47</v>
      </c>
      <c r="E43" t="s">
        <v>588</v>
      </c>
      <c r="F43" s="1" t="s">
        <v>235</v>
      </c>
      <c r="G43" t="s">
        <v>589</v>
      </c>
      <c r="H43" t="s">
        <v>312</v>
      </c>
      <c r="I43" s="1" t="s">
        <v>13</v>
      </c>
      <c r="J43" t="s">
        <v>13</v>
      </c>
      <c r="K43" t="s">
        <v>14</v>
      </c>
      <c r="L43" s="4" t="s">
        <v>14</v>
      </c>
      <c r="M43" t="s">
        <v>13</v>
      </c>
      <c r="N43" s="1" t="s">
        <v>14</v>
      </c>
      <c r="O43" s="4" t="s">
        <v>14</v>
      </c>
    </row>
    <row r="44" spans="1:17" x14ac:dyDescent="0.45">
      <c r="B44" t="s">
        <v>10</v>
      </c>
      <c r="C44" t="s">
        <v>422</v>
      </c>
      <c r="D44" t="s">
        <v>47</v>
      </c>
      <c r="E44" t="s">
        <v>782</v>
      </c>
      <c r="F44" s="1" t="s">
        <v>195</v>
      </c>
      <c r="G44" t="s">
        <v>783</v>
      </c>
      <c r="H44" t="s">
        <v>736</v>
      </c>
      <c r="I44" s="1" t="s">
        <v>13</v>
      </c>
      <c r="J44" t="s">
        <v>13</v>
      </c>
      <c r="K44" t="s">
        <v>14</v>
      </c>
      <c r="L44" s="4" t="s">
        <v>14</v>
      </c>
      <c r="M44" t="s">
        <v>13</v>
      </c>
      <c r="N44" s="1" t="s">
        <v>14</v>
      </c>
      <c r="O44" s="4" t="s">
        <v>14</v>
      </c>
    </row>
    <row r="45" spans="1:17" x14ac:dyDescent="0.45">
      <c r="B45" t="s">
        <v>10</v>
      </c>
      <c r="C45" t="s">
        <v>110</v>
      </c>
      <c r="D45" t="s">
        <v>47</v>
      </c>
      <c r="E45" t="s">
        <v>616</v>
      </c>
      <c r="F45" s="1" t="s">
        <v>218</v>
      </c>
      <c r="G45" t="s">
        <v>617</v>
      </c>
      <c r="H45" t="s">
        <v>112</v>
      </c>
      <c r="I45" s="1" t="s">
        <v>13</v>
      </c>
      <c r="J45" t="s">
        <v>13</v>
      </c>
      <c r="K45" t="s">
        <v>14</v>
      </c>
      <c r="L45" s="4" t="s">
        <v>14</v>
      </c>
      <c r="M45" t="s">
        <v>13</v>
      </c>
      <c r="N45" s="1" t="s">
        <v>14</v>
      </c>
      <c r="O45" s="4" t="s">
        <v>14</v>
      </c>
    </row>
    <row r="46" spans="1:17" x14ac:dyDescent="0.45">
      <c r="B46" t="s">
        <v>10</v>
      </c>
      <c r="C46" t="s">
        <v>193</v>
      </c>
      <c r="D46" t="s">
        <v>47</v>
      </c>
      <c r="E46" t="s">
        <v>784</v>
      </c>
      <c r="F46" s="1" t="s">
        <v>228</v>
      </c>
      <c r="G46" t="s">
        <v>785</v>
      </c>
      <c r="H46" t="s">
        <v>774</v>
      </c>
      <c r="I46" s="1" t="s">
        <v>13</v>
      </c>
      <c r="J46" t="s">
        <v>13</v>
      </c>
      <c r="K46" t="s">
        <v>14</v>
      </c>
      <c r="L46" s="4" t="s">
        <v>14</v>
      </c>
      <c r="M46" t="s">
        <v>13</v>
      </c>
      <c r="N46" s="1" t="s">
        <v>14</v>
      </c>
      <c r="O46" s="4" t="s">
        <v>14</v>
      </c>
    </row>
  </sheetData>
  <phoneticPr fontId="18"/>
  <pageMargins left="0.70866141732283472" right="0.70866141732283472" top="0.55118110236220474" bottom="0.55118110236220474" header="0.31496062992125984" footer="0.31496062992125984"/>
  <pageSetup paperSize="9" scale="59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Q49"/>
  <sheetViews>
    <sheetView workbookViewId="0">
      <selection activeCell="A3" sqref="A3"/>
    </sheetView>
  </sheetViews>
  <sheetFormatPr defaultRowHeight="18" x14ac:dyDescent="0.45"/>
  <cols>
    <col min="1" max="1" width="8.796875" style="1"/>
    <col min="2" max="5" width="8.796875" hidden="1" customWidth="1"/>
    <col min="6" max="6" width="8.796875" style="1"/>
    <col min="7" max="7" width="15.69921875" customWidth="1"/>
    <col min="8" max="8" width="22" customWidth="1"/>
    <col min="9" max="9" width="12.796875" style="1" customWidth="1"/>
    <col min="10" max="11" width="8.796875" customWidth="1"/>
    <col min="12" max="12" width="8.796875" style="4" customWidth="1"/>
    <col min="13" max="13" width="8.796875" customWidth="1"/>
    <col min="14" max="14" width="13" style="1" customWidth="1"/>
    <col min="15" max="15" width="17.59765625" style="4" customWidth="1"/>
  </cols>
  <sheetData>
    <row r="1" spans="1:17" x14ac:dyDescent="0.45">
      <c r="A1" t="s">
        <v>6</v>
      </c>
    </row>
    <row r="2" spans="1:17" x14ac:dyDescent="0.45">
      <c r="A2" s="2" t="s">
        <v>0</v>
      </c>
      <c r="B2" s="3" t="str">
        <f>"都道府県コード"</f>
        <v>都道府県コード</v>
      </c>
      <c r="C2" s="3" t="str">
        <f>"所属コード"</f>
        <v>所属コード</v>
      </c>
      <c r="D2" s="3" t="str">
        <f>"登録種別コード"</f>
        <v>登録種別コード</v>
      </c>
      <c r="E2" s="3" t="str">
        <f>"登録番号"</f>
        <v>登録番号</v>
      </c>
      <c r="F2" s="2" t="str">
        <f>"Bib番号"</f>
        <v>Bib番号</v>
      </c>
      <c r="G2" s="3" t="str">
        <f>"選手名/チーム名"</f>
        <v>選手名/チーム名</v>
      </c>
      <c r="H2" s="3" t="str">
        <f>"所属"</f>
        <v>所属</v>
      </c>
      <c r="I2" s="2" t="str">
        <f>"ベストタイム"</f>
        <v>ベストタイム</v>
      </c>
      <c r="J2" s="5" t="str">
        <f>"今年度のベストタイム"</f>
        <v>今年度のベストタイム</v>
      </c>
      <c r="K2" s="5" t="str">
        <f>"今年度のベストタイムを樹立した日付"</f>
        <v>今年度のベストタイムを樹立した日付</v>
      </c>
      <c r="L2" s="5" t="str">
        <f>"今年度のベストタイムを樹立した場所"</f>
        <v>今年度のベストタイムを樹立した場所</v>
      </c>
      <c r="M2" s="5" t="str">
        <f>"昨年度のベストタイム"</f>
        <v>昨年度のベストタイム</v>
      </c>
      <c r="N2" s="2" t="s">
        <v>494</v>
      </c>
      <c r="O2" s="5" t="str">
        <f>"昨年度のベストタイムを樹立した場所"</f>
        <v>昨年度のベストタイムを樹立した場所</v>
      </c>
    </row>
    <row r="3" spans="1:17" x14ac:dyDescent="0.45">
      <c r="A3" s="1">
        <v>1</v>
      </c>
      <c r="B3" t="s">
        <v>10</v>
      </c>
      <c r="C3" t="s">
        <v>211</v>
      </c>
      <c r="D3" t="s">
        <v>11</v>
      </c>
      <c r="E3" t="s">
        <v>1249</v>
      </c>
      <c r="F3" s="1" t="s">
        <v>12</v>
      </c>
      <c r="G3" t="s">
        <v>1250</v>
      </c>
      <c r="H3" t="s">
        <v>517</v>
      </c>
      <c r="I3" s="1" t="s">
        <v>1559</v>
      </c>
      <c r="J3" t="s">
        <v>1560</v>
      </c>
      <c r="K3" t="s">
        <v>1062</v>
      </c>
      <c r="L3" s="4" t="s">
        <v>25</v>
      </c>
      <c r="M3" t="s">
        <v>1559</v>
      </c>
      <c r="N3" s="1" t="s">
        <v>590</v>
      </c>
      <c r="O3" s="4" t="s">
        <v>25</v>
      </c>
      <c r="P3">
        <f>I3*1</f>
        <v>38.630000000000003</v>
      </c>
      <c r="Q3">
        <f>A3*1</f>
        <v>1</v>
      </c>
    </row>
    <row r="4" spans="1:17" x14ac:dyDescent="0.45">
      <c r="A4" s="1">
        <v>2</v>
      </c>
      <c r="B4" t="s">
        <v>60</v>
      </c>
      <c r="C4" t="s">
        <v>144</v>
      </c>
      <c r="D4" t="s">
        <v>11</v>
      </c>
      <c r="E4" t="s">
        <v>342</v>
      </c>
      <c r="F4" s="1" t="s">
        <v>155</v>
      </c>
      <c r="G4" t="s">
        <v>343</v>
      </c>
      <c r="H4" t="s">
        <v>344</v>
      </c>
      <c r="I4" s="1" t="s">
        <v>461</v>
      </c>
      <c r="J4" t="s">
        <v>1178</v>
      </c>
      <c r="K4" t="s">
        <v>1062</v>
      </c>
      <c r="L4" s="4" t="s">
        <v>25</v>
      </c>
      <c r="M4" t="s">
        <v>461</v>
      </c>
      <c r="N4" s="1" t="s">
        <v>590</v>
      </c>
      <c r="O4" s="4" t="s">
        <v>25</v>
      </c>
      <c r="P4">
        <f t="shared" ref="P4:P38" si="0">I4*1</f>
        <v>39.5</v>
      </c>
      <c r="Q4">
        <f t="shared" ref="Q4:Q38" si="1">A4*1</f>
        <v>2</v>
      </c>
    </row>
    <row r="5" spans="1:17" x14ac:dyDescent="0.45">
      <c r="A5" s="1">
        <v>3</v>
      </c>
      <c r="B5" t="s">
        <v>10</v>
      </c>
      <c r="C5" t="s">
        <v>79</v>
      </c>
      <c r="D5" t="s">
        <v>47</v>
      </c>
      <c r="E5" t="s">
        <v>204</v>
      </c>
      <c r="F5" s="1" t="s">
        <v>183</v>
      </c>
      <c r="G5" t="s">
        <v>206</v>
      </c>
      <c r="H5" t="s">
        <v>81</v>
      </c>
      <c r="I5" s="1" t="s">
        <v>626</v>
      </c>
      <c r="J5" t="s">
        <v>1179</v>
      </c>
      <c r="K5" t="s">
        <v>857</v>
      </c>
      <c r="L5" s="4" t="s">
        <v>33</v>
      </c>
      <c r="M5" t="s">
        <v>626</v>
      </c>
      <c r="N5" s="1" t="s">
        <v>516</v>
      </c>
      <c r="O5" s="4" t="s">
        <v>33</v>
      </c>
      <c r="P5">
        <f t="shared" si="0"/>
        <v>40.409999999999997</v>
      </c>
      <c r="Q5">
        <f t="shared" si="1"/>
        <v>3</v>
      </c>
    </row>
    <row r="6" spans="1:17" x14ac:dyDescent="0.45">
      <c r="A6" s="1">
        <v>4</v>
      </c>
      <c r="B6" t="s">
        <v>10</v>
      </c>
      <c r="C6" t="s">
        <v>17</v>
      </c>
      <c r="D6" t="s">
        <v>47</v>
      </c>
      <c r="E6" t="s">
        <v>463</v>
      </c>
      <c r="F6" s="1" t="s">
        <v>149</v>
      </c>
      <c r="G6" t="s">
        <v>464</v>
      </c>
      <c r="H6" t="s">
        <v>207</v>
      </c>
      <c r="I6" s="1" t="s">
        <v>1561</v>
      </c>
      <c r="J6" t="s">
        <v>1561</v>
      </c>
      <c r="K6" t="s">
        <v>1382</v>
      </c>
      <c r="L6" s="4" t="s">
        <v>33</v>
      </c>
      <c r="M6" t="s">
        <v>462</v>
      </c>
      <c r="N6" s="1" t="s">
        <v>514</v>
      </c>
      <c r="O6" s="4" t="s">
        <v>25</v>
      </c>
      <c r="P6">
        <f t="shared" si="0"/>
        <v>40.9</v>
      </c>
      <c r="Q6">
        <f t="shared" si="1"/>
        <v>4</v>
      </c>
    </row>
    <row r="7" spans="1:17" x14ac:dyDescent="0.45">
      <c r="A7" s="1">
        <v>5</v>
      </c>
      <c r="B7" t="s">
        <v>10</v>
      </c>
      <c r="C7" t="s">
        <v>508</v>
      </c>
      <c r="D7" t="s">
        <v>47</v>
      </c>
      <c r="E7" t="s">
        <v>628</v>
      </c>
      <c r="F7" s="1" t="s">
        <v>163</v>
      </c>
      <c r="G7" t="s">
        <v>629</v>
      </c>
      <c r="H7" t="s">
        <v>511</v>
      </c>
      <c r="I7" s="1" t="s">
        <v>1180</v>
      </c>
      <c r="J7" t="s">
        <v>1180</v>
      </c>
      <c r="K7" t="s">
        <v>1062</v>
      </c>
      <c r="L7" s="4" t="s">
        <v>25</v>
      </c>
      <c r="M7" t="s">
        <v>288</v>
      </c>
      <c r="N7" s="1" t="s">
        <v>514</v>
      </c>
      <c r="O7" s="4" t="s">
        <v>25</v>
      </c>
      <c r="P7">
        <f t="shared" si="0"/>
        <v>41.12</v>
      </c>
      <c r="Q7">
        <f t="shared" si="1"/>
        <v>5</v>
      </c>
    </row>
    <row r="8" spans="1:17" x14ac:dyDescent="0.45">
      <c r="A8" s="1">
        <v>6</v>
      </c>
      <c r="B8" t="s">
        <v>10</v>
      </c>
      <c r="C8" t="s">
        <v>365</v>
      </c>
      <c r="D8" t="s">
        <v>47</v>
      </c>
      <c r="E8" t="s">
        <v>465</v>
      </c>
      <c r="F8" s="1" t="s">
        <v>40</v>
      </c>
      <c r="G8" t="s">
        <v>466</v>
      </c>
      <c r="H8" t="s">
        <v>467</v>
      </c>
      <c r="I8" s="1" t="s">
        <v>627</v>
      </c>
      <c r="J8" t="s">
        <v>1181</v>
      </c>
      <c r="K8" t="s">
        <v>855</v>
      </c>
      <c r="L8" s="4" t="s">
        <v>33</v>
      </c>
      <c r="M8" t="s">
        <v>627</v>
      </c>
      <c r="N8" s="1" t="s">
        <v>514</v>
      </c>
      <c r="O8" s="4" t="s">
        <v>25</v>
      </c>
      <c r="P8">
        <f t="shared" si="0"/>
        <v>41.8</v>
      </c>
      <c r="Q8">
        <f t="shared" si="1"/>
        <v>6</v>
      </c>
    </row>
    <row r="9" spans="1:17" x14ac:dyDescent="0.45">
      <c r="A9" s="1">
        <v>7</v>
      </c>
      <c r="B9" t="s">
        <v>10</v>
      </c>
      <c r="C9" t="s">
        <v>132</v>
      </c>
      <c r="D9" t="s">
        <v>47</v>
      </c>
      <c r="E9" t="s">
        <v>356</v>
      </c>
      <c r="F9" s="1" t="s">
        <v>170</v>
      </c>
      <c r="G9" t="s">
        <v>357</v>
      </c>
      <c r="H9" t="s">
        <v>283</v>
      </c>
      <c r="I9" s="1" t="s">
        <v>1182</v>
      </c>
      <c r="J9" t="s">
        <v>1562</v>
      </c>
      <c r="K9" t="s">
        <v>1382</v>
      </c>
      <c r="L9" s="4" t="s">
        <v>33</v>
      </c>
      <c r="M9" t="s">
        <v>1182</v>
      </c>
      <c r="N9" s="1" t="s">
        <v>514</v>
      </c>
      <c r="O9" s="4" t="s">
        <v>25</v>
      </c>
      <c r="P9">
        <f t="shared" si="0"/>
        <v>41.98</v>
      </c>
      <c r="Q9">
        <f t="shared" si="1"/>
        <v>7</v>
      </c>
    </row>
    <row r="10" spans="1:17" x14ac:dyDescent="0.45">
      <c r="A10" s="1">
        <v>8</v>
      </c>
      <c r="B10" t="s">
        <v>10</v>
      </c>
      <c r="C10" t="s">
        <v>46</v>
      </c>
      <c r="D10" t="s">
        <v>47</v>
      </c>
      <c r="E10" t="s">
        <v>347</v>
      </c>
      <c r="F10" s="1" t="s">
        <v>48</v>
      </c>
      <c r="G10" t="s">
        <v>348</v>
      </c>
      <c r="H10" t="s">
        <v>49</v>
      </c>
      <c r="I10" s="1" t="s">
        <v>1563</v>
      </c>
      <c r="J10" t="s">
        <v>1563</v>
      </c>
      <c r="K10" t="s">
        <v>1382</v>
      </c>
      <c r="L10" s="4" t="s">
        <v>33</v>
      </c>
      <c r="M10" t="s">
        <v>630</v>
      </c>
      <c r="N10" s="1" t="s">
        <v>532</v>
      </c>
      <c r="O10" s="4" t="s">
        <v>33</v>
      </c>
      <c r="P10">
        <f t="shared" si="0"/>
        <v>42.13</v>
      </c>
      <c r="Q10">
        <f t="shared" si="1"/>
        <v>8</v>
      </c>
    </row>
    <row r="11" spans="1:17" x14ac:dyDescent="0.45">
      <c r="A11" s="1">
        <v>9</v>
      </c>
      <c r="B11" t="s">
        <v>10</v>
      </c>
      <c r="C11" t="s">
        <v>46</v>
      </c>
      <c r="D11" t="s">
        <v>47</v>
      </c>
      <c r="E11" t="s">
        <v>1564</v>
      </c>
      <c r="F11" s="1" t="s">
        <v>71</v>
      </c>
      <c r="G11" t="s">
        <v>1565</v>
      </c>
      <c r="H11" t="s">
        <v>49</v>
      </c>
      <c r="I11" s="1" t="s">
        <v>1566</v>
      </c>
      <c r="J11" t="s">
        <v>631</v>
      </c>
      <c r="K11" t="s">
        <v>855</v>
      </c>
      <c r="L11" s="4" t="s">
        <v>33</v>
      </c>
      <c r="M11" t="s">
        <v>1566</v>
      </c>
      <c r="N11" s="1" t="s">
        <v>515</v>
      </c>
      <c r="O11" s="4" t="s">
        <v>33</v>
      </c>
      <c r="P11">
        <f t="shared" si="0"/>
        <v>42.14</v>
      </c>
      <c r="Q11">
        <f t="shared" si="1"/>
        <v>9</v>
      </c>
    </row>
    <row r="12" spans="1:17" x14ac:dyDescent="0.45">
      <c r="A12" s="1">
        <v>10</v>
      </c>
      <c r="B12" t="s">
        <v>10</v>
      </c>
      <c r="C12" t="s">
        <v>140</v>
      </c>
      <c r="D12" t="s">
        <v>47</v>
      </c>
      <c r="E12" t="s">
        <v>345</v>
      </c>
      <c r="F12" s="1" t="s">
        <v>19</v>
      </c>
      <c r="G12" t="s">
        <v>346</v>
      </c>
      <c r="H12" t="s">
        <v>199</v>
      </c>
      <c r="I12" s="1" t="s">
        <v>631</v>
      </c>
      <c r="J12" t="s">
        <v>1567</v>
      </c>
      <c r="K12" t="s">
        <v>1382</v>
      </c>
      <c r="L12" s="4" t="s">
        <v>33</v>
      </c>
      <c r="M12" t="s">
        <v>631</v>
      </c>
      <c r="N12" s="1" t="s">
        <v>516</v>
      </c>
      <c r="O12" s="4" t="s">
        <v>33</v>
      </c>
      <c r="P12">
        <f t="shared" si="0"/>
        <v>42.34</v>
      </c>
      <c r="Q12">
        <f t="shared" si="1"/>
        <v>10</v>
      </c>
    </row>
    <row r="13" spans="1:17" x14ac:dyDescent="0.45">
      <c r="A13" s="1">
        <v>11</v>
      </c>
      <c r="B13" t="s">
        <v>10</v>
      </c>
      <c r="C13" t="s">
        <v>46</v>
      </c>
      <c r="D13" t="s">
        <v>47</v>
      </c>
      <c r="E13" t="s">
        <v>469</v>
      </c>
      <c r="F13" s="1" t="s">
        <v>94</v>
      </c>
      <c r="G13" t="s">
        <v>470</v>
      </c>
      <c r="H13" t="s">
        <v>49</v>
      </c>
      <c r="I13" s="1" t="s">
        <v>633</v>
      </c>
      <c r="J13" t="s">
        <v>468</v>
      </c>
      <c r="K13" t="s">
        <v>855</v>
      </c>
      <c r="L13" s="4" t="s">
        <v>33</v>
      </c>
      <c r="M13" t="s">
        <v>633</v>
      </c>
      <c r="N13" s="1" t="s">
        <v>515</v>
      </c>
      <c r="O13" s="4" t="s">
        <v>33</v>
      </c>
      <c r="P13">
        <f t="shared" si="0"/>
        <v>42.64</v>
      </c>
      <c r="Q13">
        <f t="shared" si="1"/>
        <v>11</v>
      </c>
    </row>
    <row r="14" spans="1:17" x14ac:dyDescent="0.45">
      <c r="A14" s="1">
        <v>12</v>
      </c>
      <c r="B14" t="s">
        <v>10</v>
      </c>
      <c r="C14" t="s">
        <v>142</v>
      </c>
      <c r="D14" t="s">
        <v>47</v>
      </c>
      <c r="E14" t="s">
        <v>791</v>
      </c>
      <c r="F14" s="1" t="s">
        <v>52</v>
      </c>
      <c r="G14" t="s">
        <v>792</v>
      </c>
      <c r="H14" t="s">
        <v>793</v>
      </c>
      <c r="I14" s="1" t="s">
        <v>794</v>
      </c>
      <c r="J14" t="s">
        <v>13</v>
      </c>
      <c r="K14" t="s">
        <v>14</v>
      </c>
      <c r="L14" s="4" t="s">
        <v>14</v>
      </c>
      <c r="M14" t="s">
        <v>794</v>
      </c>
      <c r="N14" s="1" t="s">
        <v>514</v>
      </c>
      <c r="O14" s="4" t="s">
        <v>25</v>
      </c>
      <c r="P14">
        <f t="shared" si="0"/>
        <v>42.91</v>
      </c>
      <c r="Q14">
        <f t="shared" si="1"/>
        <v>12</v>
      </c>
    </row>
    <row r="15" spans="1:17" x14ac:dyDescent="0.45">
      <c r="A15" s="1">
        <v>13</v>
      </c>
      <c r="B15" t="s">
        <v>10</v>
      </c>
      <c r="C15" t="s">
        <v>169</v>
      </c>
      <c r="D15" t="s">
        <v>47</v>
      </c>
      <c r="E15" t="s">
        <v>636</v>
      </c>
      <c r="F15" s="1" t="s">
        <v>31</v>
      </c>
      <c r="G15" t="s">
        <v>637</v>
      </c>
      <c r="H15" t="s">
        <v>459</v>
      </c>
      <c r="I15" s="1" t="s">
        <v>468</v>
      </c>
      <c r="J15" t="s">
        <v>1183</v>
      </c>
      <c r="K15" t="s">
        <v>855</v>
      </c>
      <c r="L15" s="4" t="s">
        <v>33</v>
      </c>
      <c r="M15" t="s">
        <v>468</v>
      </c>
      <c r="N15" s="1" t="s">
        <v>514</v>
      </c>
      <c r="O15" s="4" t="s">
        <v>25</v>
      </c>
      <c r="P15">
        <f t="shared" si="0"/>
        <v>42.98</v>
      </c>
      <c r="Q15">
        <f t="shared" si="1"/>
        <v>13</v>
      </c>
    </row>
    <row r="16" spans="1:17" x14ac:dyDescent="0.45">
      <c r="A16" s="1">
        <v>14</v>
      </c>
      <c r="B16" t="s">
        <v>10</v>
      </c>
      <c r="C16" t="s">
        <v>93</v>
      </c>
      <c r="D16" t="s">
        <v>47</v>
      </c>
      <c r="E16" t="s">
        <v>1184</v>
      </c>
      <c r="F16" s="1" t="s">
        <v>10</v>
      </c>
      <c r="G16" t="s">
        <v>1185</v>
      </c>
      <c r="H16" t="s">
        <v>638</v>
      </c>
      <c r="I16" s="1" t="s">
        <v>1186</v>
      </c>
      <c r="J16" t="s">
        <v>1568</v>
      </c>
      <c r="K16" t="s">
        <v>1382</v>
      </c>
      <c r="L16" s="4" t="s">
        <v>33</v>
      </c>
      <c r="M16" t="s">
        <v>1186</v>
      </c>
      <c r="N16" s="1" t="s">
        <v>514</v>
      </c>
      <c r="O16" s="4" t="s">
        <v>25</v>
      </c>
      <c r="P16">
        <f t="shared" si="0"/>
        <v>43.12</v>
      </c>
      <c r="Q16">
        <f t="shared" si="1"/>
        <v>14</v>
      </c>
    </row>
    <row r="17" spans="1:17" x14ac:dyDescent="0.45">
      <c r="A17" s="1">
        <v>15</v>
      </c>
      <c r="B17" t="s">
        <v>10</v>
      </c>
      <c r="C17" t="s">
        <v>508</v>
      </c>
      <c r="D17" t="s">
        <v>47</v>
      </c>
      <c r="E17" t="s">
        <v>263</v>
      </c>
      <c r="F17" s="1" t="s">
        <v>140</v>
      </c>
      <c r="G17" t="s">
        <v>265</v>
      </c>
      <c r="H17" t="s">
        <v>511</v>
      </c>
      <c r="I17" s="1" t="s">
        <v>1569</v>
      </c>
      <c r="J17" t="s">
        <v>1569</v>
      </c>
      <c r="K17" t="s">
        <v>1382</v>
      </c>
      <c r="L17" s="4" t="s">
        <v>33</v>
      </c>
      <c r="M17" t="s">
        <v>1570</v>
      </c>
      <c r="N17" s="1" t="s">
        <v>506</v>
      </c>
      <c r="O17" s="4" t="s">
        <v>33</v>
      </c>
      <c r="P17">
        <f t="shared" si="0"/>
        <v>43.17</v>
      </c>
      <c r="Q17">
        <f t="shared" si="1"/>
        <v>15</v>
      </c>
    </row>
    <row r="18" spans="1:17" x14ac:dyDescent="0.45">
      <c r="A18" s="1">
        <v>16</v>
      </c>
      <c r="B18" t="s">
        <v>10</v>
      </c>
      <c r="C18" t="s">
        <v>36</v>
      </c>
      <c r="D18" t="s">
        <v>47</v>
      </c>
      <c r="E18" t="s">
        <v>490</v>
      </c>
      <c r="F18" s="1" t="s">
        <v>174</v>
      </c>
      <c r="G18" t="s">
        <v>491</v>
      </c>
      <c r="H18" t="s">
        <v>430</v>
      </c>
      <c r="I18" s="1" t="s">
        <v>1188</v>
      </c>
      <c r="J18" t="s">
        <v>13</v>
      </c>
      <c r="K18" t="s">
        <v>14</v>
      </c>
      <c r="L18" s="4" t="s">
        <v>14</v>
      </c>
      <c r="M18" t="s">
        <v>1188</v>
      </c>
      <c r="N18" s="1" t="s">
        <v>537</v>
      </c>
      <c r="O18" s="4" t="s">
        <v>33</v>
      </c>
      <c r="P18">
        <f t="shared" si="0"/>
        <v>43.94</v>
      </c>
      <c r="Q18">
        <f t="shared" si="1"/>
        <v>16</v>
      </c>
    </row>
    <row r="19" spans="1:17" x14ac:dyDescent="0.45">
      <c r="A19" s="1">
        <v>17</v>
      </c>
      <c r="B19" t="s">
        <v>10</v>
      </c>
      <c r="C19" t="s">
        <v>92</v>
      </c>
      <c r="D19" t="s">
        <v>47</v>
      </c>
      <c r="E19" t="s">
        <v>471</v>
      </c>
      <c r="F19" s="1" t="s">
        <v>68</v>
      </c>
      <c r="G19" t="s">
        <v>472</v>
      </c>
      <c r="H19" t="s">
        <v>337</v>
      </c>
      <c r="I19" s="1" t="s">
        <v>639</v>
      </c>
      <c r="J19" t="s">
        <v>1571</v>
      </c>
      <c r="K19" t="s">
        <v>1382</v>
      </c>
      <c r="L19" s="4" t="s">
        <v>33</v>
      </c>
      <c r="M19" t="s">
        <v>639</v>
      </c>
      <c r="N19" s="1" t="s">
        <v>514</v>
      </c>
      <c r="O19" s="4" t="s">
        <v>25</v>
      </c>
      <c r="P19">
        <f t="shared" si="0"/>
        <v>44.06</v>
      </c>
      <c r="Q19">
        <f t="shared" si="1"/>
        <v>17</v>
      </c>
    </row>
    <row r="20" spans="1:17" x14ac:dyDescent="0.45">
      <c r="A20" s="1">
        <v>18</v>
      </c>
      <c r="B20" t="s">
        <v>10</v>
      </c>
      <c r="C20" t="s">
        <v>143</v>
      </c>
      <c r="D20" t="s">
        <v>47</v>
      </c>
      <c r="E20" t="s">
        <v>1202</v>
      </c>
      <c r="F20" s="1" t="s">
        <v>37</v>
      </c>
      <c r="G20" t="s">
        <v>1203</v>
      </c>
      <c r="H20" t="s">
        <v>292</v>
      </c>
      <c r="I20" s="1" t="s">
        <v>1567</v>
      </c>
      <c r="J20" t="s">
        <v>1567</v>
      </c>
      <c r="K20" t="s">
        <v>1382</v>
      </c>
      <c r="L20" s="4" t="s">
        <v>33</v>
      </c>
      <c r="M20" t="s">
        <v>1204</v>
      </c>
      <c r="N20" s="1" t="s">
        <v>547</v>
      </c>
      <c r="O20" s="4" t="s">
        <v>548</v>
      </c>
      <c r="P20">
        <f t="shared" si="0"/>
        <v>44.13</v>
      </c>
      <c r="Q20">
        <f t="shared" si="1"/>
        <v>18</v>
      </c>
    </row>
    <row r="21" spans="1:17" x14ac:dyDescent="0.45">
      <c r="A21" s="1">
        <v>19</v>
      </c>
      <c r="B21" t="s">
        <v>10</v>
      </c>
      <c r="C21" t="s">
        <v>647</v>
      </c>
      <c r="D21" t="s">
        <v>47</v>
      </c>
      <c r="E21" t="s">
        <v>648</v>
      </c>
      <c r="F21" s="1" t="s">
        <v>130</v>
      </c>
      <c r="G21" t="s">
        <v>649</v>
      </c>
      <c r="H21" t="s">
        <v>650</v>
      </c>
      <c r="I21" s="1" t="s">
        <v>1572</v>
      </c>
      <c r="J21" t="s">
        <v>1572</v>
      </c>
      <c r="K21" t="s">
        <v>1382</v>
      </c>
      <c r="L21" s="4" t="s">
        <v>33</v>
      </c>
      <c r="M21" t="s">
        <v>1573</v>
      </c>
      <c r="N21" s="1" t="s">
        <v>513</v>
      </c>
      <c r="O21" s="4" t="s">
        <v>34</v>
      </c>
      <c r="P21">
        <f t="shared" si="0"/>
        <v>44.39</v>
      </c>
      <c r="Q21">
        <f t="shared" si="1"/>
        <v>19</v>
      </c>
    </row>
    <row r="22" spans="1:17" x14ac:dyDescent="0.45">
      <c r="A22" s="1">
        <v>20</v>
      </c>
      <c r="B22" t="s">
        <v>10</v>
      </c>
      <c r="C22" t="s">
        <v>17</v>
      </c>
      <c r="D22" t="s">
        <v>47</v>
      </c>
      <c r="E22" t="s">
        <v>1189</v>
      </c>
      <c r="F22" s="1" t="s">
        <v>98</v>
      </c>
      <c r="G22" t="s">
        <v>1190</v>
      </c>
      <c r="H22" t="s">
        <v>207</v>
      </c>
      <c r="I22" s="1" t="s">
        <v>1191</v>
      </c>
      <c r="J22" t="s">
        <v>1574</v>
      </c>
      <c r="K22" t="s">
        <v>1382</v>
      </c>
      <c r="L22" s="4" t="s">
        <v>33</v>
      </c>
      <c r="M22" t="s">
        <v>1191</v>
      </c>
      <c r="N22" s="1" t="s">
        <v>513</v>
      </c>
      <c r="O22" s="4" t="s">
        <v>34</v>
      </c>
      <c r="P22">
        <f t="shared" si="0"/>
        <v>44.44</v>
      </c>
      <c r="Q22">
        <f t="shared" si="1"/>
        <v>20</v>
      </c>
    </row>
    <row r="23" spans="1:17" x14ac:dyDescent="0.45">
      <c r="A23" s="1">
        <v>21</v>
      </c>
      <c r="B23" t="s">
        <v>10</v>
      </c>
      <c r="C23" t="s">
        <v>116</v>
      </c>
      <c r="D23" t="s">
        <v>47</v>
      </c>
      <c r="E23" t="s">
        <v>350</v>
      </c>
      <c r="F23" s="1" t="s">
        <v>126</v>
      </c>
      <c r="G23" t="s">
        <v>351</v>
      </c>
      <c r="H23" t="s">
        <v>117</v>
      </c>
      <c r="I23" s="1" t="s">
        <v>640</v>
      </c>
      <c r="J23" t="s">
        <v>1192</v>
      </c>
      <c r="K23" t="s">
        <v>857</v>
      </c>
      <c r="L23" s="4" t="s">
        <v>33</v>
      </c>
      <c r="M23" t="s">
        <v>640</v>
      </c>
      <c r="N23" s="1" t="s">
        <v>532</v>
      </c>
      <c r="O23" s="4" t="s">
        <v>33</v>
      </c>
      <c r="P23">
        <f t="shared" si="0"/>
        <v>44.85</v>
      </c>
      <c r="Q23">
        <f t="shared" si="1"/>
        <v>21</v>
      </c>
    </row>
    <row r="24" spans="1:17" x14ac:dyDescent="0.45">
      <c r="A24" s="1">
        <v>22</v>
      </c>
      <c r="B24" t="s">
        <v>10</v>
      </c>
      <c r="C24" t="s">
        <v>303</v>
      </c>
      <c r="D24" t="s">
        <v>47</v>
      </c>
      <c r="E24" t="s">
        <v>1193</v>
      </c>
      <c r="F24" s="1" t="s">
        <v>145</v>
      </c>
      <c r="G24" t="s">
        <v>1194</v>
      </c>
      <c r="H24" t="s">
        <v>799</v>
      </c>
      <c r="I24" s="1" t="s">
        <v>1195</v>
      </c>
      <c r="J24" t="s">
        <v>13</v>
      </c>
      <c r="K24" t="s">
        <v>14</v>
      </c>
      <c r="L24" s="4" t="s">
        <v>14</v>
      </c>
      <c r="M24" t="s">
        <v>1195</v>
      </c>
      <c r="N24" s="1" t="s">
        <v>514</v>
      </c>
      <c r="O24" s="4" t="s">
        <v>25</v>
      </c>
      <c r="P24">
        <f t="shared" si="0"/>
        <v>44.88</v>
      </c>
      <c r="Q24">
        <f t="shared" si="1"/>
        <v>22</v>
      </c>
    </row>
    <row r="25" spans="1:17" x14ac:dyDescent="0.45">
      <c r="A25" s="1">
        <v>23</v>
      </c>
      <c r="B25" t="s">
        <v>10</v>
      </c>
      <c r="C25" t="s">
        <v>140</v>
      </c>
      <c r="D25" t="s">
        <v>47</v>
      </c>
      <c r="E25" t="s">
        <v>486</v>
      </c>
      <c r="F25" s="1" t="s">
        <v>168</v>
      </c>
      <c r="G25" t="s">
        <v>487</v>
      </c>
      <c r="H25" t="s">
        <v>199</v>
      </c>
      <c r="I25" s="1" t="s">
        <v>1575</v>
      </c>
      <c r="J25" t="s">
        <v>13</v>
      </c>
      <c r="K25" t="s">
        <v>14</v>
      </c>
      <c r="L25" s="4" t="s">
        <v>14</v>
      </c>
      <c r="M25" t="s">
        <v>1575</v>
      </c>
      <c r="N25" s="1" t="s">
        <v>521</v>
      </c>
      <c r="O25" s="4" t="s">
        <v>33</v>
      </c>
      <c r="P25">
        <f t="shared" si="0"/>
        <v>45.01</v>
      </c>
      <c r="Q25">
        <f t="shared" si="1"/>
        <v>23</v>
      </c>
    </row>
    <row r="26" spans="1:17" x14ac:dyDescent="0.45">
      <c r="A26" s="1">
        <v>24</v>
      </c>
      <c r="B26" t="s">
        <v>10</v>
      </c>
      <c r="C26" t="s">
        <v>46</v>
      </c>
      <c r="D26" t="s">
        <v>47</v>
      </c>
      <c r="E26" t="s">
        <v>1576</v>
      </c>
      <c r="F26" s="1" t="s">
        <v>60</v>
      </c>
      <c r="G26" t="s">
        <v>1577</v>
      </c>
      <c r="H26" t="s">
        <v>49</v>
      </c>
      <c r="I26" s="1" t="s">
        <v>1578</v>
      </c>
      <c r="J26" t="s">
        <v>1579</v>
      </c>
      <c r="K26" t="s">
        <v>855</v>
      </c>
      <c r="L26" s="4" t="s">
        <v>33</v>
      </c>
      <c r="M26" t="s">
        <v>1578</v>
      </c>
      <c r="N26" s="1" t="s">
        <v>507</v>
      </c>
      <c r="O26" s="4" t="s">
        <v>33</v>
      </c>
      <c r="P26">
        <f t="shared" si="0"/>
        <v>45.25</v>
      </c>
      <c r="Q26">
        <f t="shared" si="1"/>
        <v>24</v>
      </c>
    </row>
    <row r="27" spans="1:17" x14ac:dyDescent="0.45">
      <c r="A27" s="1">
        <v>25</v>
      </c>
      <c r="B27" t="s">
        <v>10</v>
      </c>
      <c r="C27" t="s">
        <v>12</v>
      </c>
      <c r="D27" t="s">
        <v>47</v>
      </c>
      <c r="E27" t="s">
        <v>492</v>
      </c>
      <c r="F27" s="1" t="s">
        <v>29</v>
      </c>
      <c r="G27" t="s">
        <v>493</v>
      </c>
      <c r="H27" t="s">
        <v>75</v>
      </c>
      <c r="I27" s="1" t="s">
        <v>1187</v>
      </c>
      <c r="J27" t="s">
        <v>1187</v>
      </c>
      <c r="K27" t="s">
        <v>857</v>
      </c>
      <c r="L27" s="4" t="s">
        <v>33</v>
      </c>
      <c r="M27" t="s">
        <v>641</v>
      </c>
      <c r="N27" s="1" t="s">
        <v>537</v>
      </c>
      <c r="O27" s="4" t="s">
        <v>33</v>
      </c>
      <c r="P27">
        <f t="shared" si="0"/>
        <v>45.32</v>
      </c>
      <c r="Q27">
        <f t="shared" si="1"/>
        <v>25</v>
      </c>
    </row>
    <row r="28" spans="1:17" x14ac:dyDescent="0.45">
      <c r="A28" s="1">
        <v>26</v>
      </c>
      <c r="B28" t="s">
        <v>10</v>
      </c>
      <c r="C28" t="s">
        <v>17</v>
      </c>
      <c r="D28" t="s">
        <v>47</v>
      </c>
      <c r="E28" t="s">
        <v>1199</v>
      </c>
      <c r="F28" s="1" t="s">
        <v>128</v>
      </c>
      <c r="G28" t="s">
        <v>1200</v>
      </c>
      <c r="H28" t="s">
        <v>207</v>
      </c>
      <c r="I28" s="1" t="s">
        <v>1198</v>
      </c>
      <c r="J28" t="s">
        <v>1580</v>
      </c>
      <c r="K28" t="s">
        <v>1382</v>
      </c>
      <c r="L28" s="4" t="s">
        <v>33</v>
      </c>
      <c r="M28" t="s">
        <v>1198</v>
      </c>
      <c r="N28" s="1" t="s">
        <v>537</v>
      </c>
      <c r="O28" s="4" t="s">
        <v>33</v>
      </c>
      <c r="P28">
        <f t="shared" si="0"/>
        <v>45.43</v>
      </c>
      <c r="Q28">
        <f t="shared" si="1"/>
        <v>26</v>
      </c>
    </row>
    <row r="29" spans="1:17" x14ac:dyDescent="0.45">
      <c r="A29" s="1">
        <v>27</v>
      </c>
      <c r="B29" t="s">
        <v>10</v>
      </c>
      <c r="C29" t="s">
        <v>139</v>
      </c>
      <c r="D29" t="s">
        <v>47</v>
      </c>
      <c r="E29" t="s">
        <v>673</v>
      </c>
      <c r="F29" s="1" t="s">
        <v>22</v>
      </c>
      <c r="G29" t="s">
        <v>674</v>
      </c>
      <c r="H29" t="s">
        <v>297</v>
      </c>
      <c r="I29" s="1" t="s">
        <v>1201</v>
      </c>
      <c r="J29" t="s">
        <v>1201</v>
      </c>
      <c r="K29" t="s">
        <v>855</v>
      </c>
      <c r="L29" s="4" t="s">
        <v>33</v>
      </c>
      <c r="M29" t="s">
        <v>795</v>
      </c>
      <c r="N29" s="1" t="s">
        <v>537</v>
      </c>
      <c r="O29" s="4" t="s">
        <v>33</v>
      </c>
      <c r="P29">
        <f t="shared" si="0"/>
        <v>45.76</v>
      </c>
      <c r="Q29">
        <f t="shared" si="1"/>
        <v>27</v>
      </c>
    </row>
    <row r="30" spans="1:17" x14ac:dyDescent="0.45">
      <c r="A30" s="6">
        <v>28</v>
      </c>
      <c r="B30" t="s">
        <v>10</v>
      </c>
      <c r="C30" t="s">
        <v>41</v>
      </c>
      <c r="D30" t="s">
        <v>47</v>
      </c>
      <c r="E30" t="s">
        <v>1205</v>
      </c>
      <c r="F30" s="1" t="s">
        <v>158</v>
      </c>
      <c r="G30" t="s">
        <v>1206</v>
      </c>
      <c r="H30" t="s">
        <v>386</v>
      </c>
      <c r="I30" s="1" t="s">
        <v>1207</v>
      </c>
      <c r="J30" t="s">
        <v>13</v>
      </c>
      <c r="K30" t="s">
        <v>14</v>
      </c>
      <c r="L30" s="4" t="s">
        <v>14</v>
      </c>
      <c r="M30" t="s">
        <v>1207</v>
      </c>
      <c r="N30" s="1" t="s">
        <v>532</v>
      </c>
      <c r="O30" s="4" t="s">
        <v>33</v>
      </c>
      <c r="P30">
        <f t="shared" si="0"/>
        <v>46.42</v>
      </c>
      <c r="Q30">
        <f t="shared" si="1"/>
        <v>28</v>
      </c>
    </row>
    <row r="31" spans="1:17" x14ac:dyDescent="0.45">
      <c r="A31" s="6">
        <v>28</v>
      </c>
      <c r="B31" t="s">
        <v>10</v>
      </c>
      <c r="C31" t="s">
        <v>17</v>
      </c>
      <c r="D31" t="s">
        <v>47</v>
      </c>
      <c r="E31" t="s">
        <v>1208</v>
      </c>
      <c r="F31" s="1" t="s">
        <v>121</v>
      </c>
      <c r="G31" t="s">
        <v>1209</v>
      </c>
      <c r="H31" t="s">
        <v>207</v>
      </c>
      <c r="I31" s="1" t="s">
        <v>1207</v>
      </c>
      <c r="J31" t="s">
        <v>13</v>
      </c>
      <c r="K31" t="s">
        <v>14</v>
      </c>
      <c r="L31" s="4" t="s">
        <v>14</v>
      </c>
      <c r="M31" t="s">
        <v>1207</v>
      </c>
      <c r="N31" s="1" t="s">
        <v>532</v>
      </c>
      <c r="O31" s="4" t="s">
        <v>33</v>
      </c>
      <c r="P31">
        <f t="shared" si="0"/>
        <v>46.42</v>
      </c>
      <c r="Q31">
        <f t="shared" si="1"/>
        <v>28</v>
      </c>
    </row>
    <row r="32" spans="1:17" x14ac:dyDescent="0.45">
      <c r="A32" s="1">
        <v>30</v>
      </c>
      <c r="B32" t="s">
        <v>10</v>
      </c>
      <c r="C32" t="s">
        <v>18</v>
      </c>
      <c r="D32" t="s">
        <v>47</v>
      </c>
      <c r="E32" t="s">
        <v>476</v>
      </c>
      <c r="F32" s="1" t="s">
        <v>26</v>
      </c>
      <c r="G32" t="s">
        <v>477</v>
      </c>
      <c r="H32" t="s">
        <v>61</v>
      </c>
      <c r="I32" s="1" t="s">
        <v>646</v>
      </c>
      <c r="J32" t="s">
        <v>1210</v>
      </c>
      <c r="K32" t="s">
        <v>855</v>
      </c>
      <c r="L32" s="4" t="s">
        <v>33</v>
      </c>
      <c r="M32" t="s">
        <v>646</v>
      </c>
      <c r="N32" s="1" t="s">
        <v>515</v>
      </c>
      <c r="O32" s="4" t="s">
        <v>33</v>
      </c>
      <c r="P32">
        <f t="shared" si="0"/>
        <v>46.53</v>
      </c>
      <c r="Q32">
        <f t="shared" si="1"/>
        <v>30</v>
      </c>
    </row>
    <row r="33" spans="1:17" x14ac:dyDescent="0.45">
      <c r="A33" s="1">
        <v>31</v>
      </c>
      <c r="B33" t="s">
        <v>10</v>
      </c>
      <c r="C33" t="s">
        <v>244</v>
      </c>
      <c r="D33" t="s">
        <v>47</v>
      </c>
      <c r="E33" t="s">
        <v>710</v>
      </c>
      <c r="F33" s="1" t="s">
        <v>165</v>
      </c>
      <c r="G33" t="s">
        <v>711</v>
      </c>
      <c r="H33" t="s">
        <v>266</v>
      </c>
      <c r="I33" s="1" t="s">
        <v>1214</v>
      </c>
      <c r="J33" t="s">
        <v>1214</v>
      </c>
      <c r="K33" t="s">
        <v>855</v>
      </c>
      <c r="L33" s="4" t="s">
        <v>33</v>
      </c>
      <c r="M33" t="s">
        <v>796</v>
      </c>
      <c r="N33" s="1" t="s">
        <v>532</v>
      </c>
      <c r="O33" s="4" t="s">
        <v>33</v>
      </c>
      <c r="P33">
        <f t="shared" si="0"/>
        <v>46.57</v>
      </c>
      <c r="Q33">
        <f t="shared" si="1"/>
        <v>31</v>
      </c>
    </row>
    <row r="34" spans="1:17" x14ac:dyDescent="0.45">
      <c r="A34" s="1">
        <v>32</v>
      </c>
      <c r="B34" t="s">
        <v>10</v>
      </c>
      <c r="C34" t="s">
        <v>723</v>
      </c>
      <c r="D34" t="s">
        <v>47</v>
      </c>
      <c r="E34" t="s">
        <v>1215</v>
      </c>
      <c r="F34" s="1" t="s">
        <v>146</v>
      </c>
      <c r="G34" t="s">
        <v>1216</v>
      </c>
      <c r="H34" t="s">
        <v>726</v>
      </c>
      <c r="I34" s="1" t="s">
        <v>1217</v>
      </c>
      <c r="J34" t="s">
        <v>13</v>
      </c>
      <c r="K34" t="s">
        <v>14</v>
      </c>
      <c r="L34" s="4" t="s">
        <v>14</v>
      </c>
      <c r="M34" t="s">
        <v>1217</v>
      </c>
      <c r="N34" s="1" t="s">
        <v>532</v>
      </c>
      <c r="O34" s="4" t="s">
        <v>33</v>
      </c>
      <c r="P34">
        <f t="shared" si="0"/>
        <v>48.24</v>
      </c>
      <c r="Q34">
        <f t="shared" si="1"/>
        <v>32</v>
      </c>
    </row>
    <row r="35" spans="1:17" x14ac:dyDescent="0.45">
      <c r="A35" s="1">
        <v>33</v>
      </c>
      <c r="B35" t="s">
        <v>10</v>
      </c>
      <c r="C35" t="s">
        <v>1074</v>
      </c>
      <c r="D35" t="s">
        <v>47</v>
      </c>
      <c r="E35" t="s">
        <v>1218</v>
      </c>
      <c r="F35" s="1" t="s">
        <v>138</v>
      </c>
      <c r="G35" t="s">
        <v>1219</v>
      </c>
      <c r="H35" t="s">
        <v>1220</v>
      </c>
      <c r="I35" s="1" t="s">
        <v>1221</v>
      </c>
      <c r="J35" t="s">
        <v>13</v>
      </c>
      <c r="K35" t="s">
        <v>14</v>
      </c>
      <c r="L35" s="4" t="s">
        <v>14</v>
      </c>
      <c r="M35" t="s">
        <v>1221</v>
      </c>
      <c r="N35" s="1" t="s">
        <v>532</v>
      </c>
      <c r="O35" s="4" t="s">
        <v>33</v>
      </c>
      <c r="P35">
        <f t="shared" si="0"/>
        <v>48.51</v>
      </c>
      <c r="Q35">
        <f t="shared" si="1"/>
        <v>33</v>
      </c>
    </row>
    <row r="36" spans="1:17" x14ac:dyDescent="0.45">
      <c r="A36" s="1">
        <v>34</v>
      </c>
      <c r="B36" t="s">
        <v>10</v>
      </c>
      <c r="C36" t="s">
        <v>422</v>
      </c>
      <c r="D36" t="s">
        <v>47</v>
      </c>
      <c r="E36" t="s">
        <v>1222</v>
      </c>
      <c r="F36" s="1" t="s">
        <v>93</v>
      </c>
      <c r="G36" t="s">
        <v>1223</v>
      </c>
      <c r="H36" t="s">
        <v>736</v>
      </c>
      <c r="I36" s="1" t="s">
        <v>1224</v>
      </c>
      <c r="J36" t="s">
        <v>13</v>
      </c>
      <c r="K36" t="s">
        <v>14</v>
      </c>
      <c r="L36" s="4" t="s">
        <v>14</v>
      </c>
      <c r="M36" t="s">
        <v>1224</v>
      </c>
      <c r="N36" s="1" t="s">
        <v>532</v>
      </c>
      <c r="O36" s="4" t="s">
        <v>33</v>
      </c>
      <c r="P36">
        <f t="shared" si="0"/>
        <v>48.55</v>
      </c>
      <c r="Q36">
        <f t="shared" si="1"/>
        <v>34</v>
      </c>
    </row>
    <row r="37" spans="1:17" x14ac:dyDescent="0.45">
      <c r="A37" s="1">
        <v>35</v>
      </c>
      <c r="B37" t="s">
        <v>10</v>
      </c>
      <c r="C37" t="s">
        <v>133</v>
      </c>
      <c r="D37" t="s">
        <v>47</v>
      </c>
      <c r="E37" t="s">
        <v>1225</v>
      </c>
      <c r="F37" s="1" t="s">
        <v>42</v>
      </c>
      <c r="G37" t="s">
        <v>1226</v>
      </c>
      <c r="H37" t="s">
        <v>1227</v>
      </c>
      <c r="I37" s="1" t="s">
        <v>1228</v>
      </c>
      <c r="J37" t="s">
        <v>13</v>
      </c>
      <c r="K37" t="s">
        <v>14</v>
      </c>
      <c r="L37" s="4" t="s">
        <v>14</v>
      </c>
      <c r="M37" t="s">
        <v>1228</v>
      </c>
      <c r="N37" s="1" t="s">
        <v>547</v>
      </c>
      <c r="O37" s="4" t="s">
        <v>548</v>
      </c>
      <c r="P37">
        <f t="shared" si="0"/>
        <v>50.24</v>
      </c>
      <c r="Q37">
        <f t="shared" si="1"/>
        <v>35</v>
      </c>
    </row>
    <row r="38" spans="1:17" x14ac:dyDescent="0.45">
      <c r="A38" s="1">
        <v>36</v>
      </c>
      <c r="B38" t="s">
        <v>10</v>
      </c>
      <c r="C38" t="s">
        <v>116</v>
      </c>
      <c r="D38" t="s">
        <v>47</v>
      </c>
      <c r="E38" t="s">
        <v>657</v>
      </c>
      <c r="F38" s="1" t="s">
        <v>188</v>
      </c>
      <c r="G38" t="s">
        <v>658</v>
      </c>
      <c r="H38" t="s">
        <v>117</v>
      </c>
      <c r="I38" s="1" t="s">
        <v>1229</v>
      </c>
      <c r="J38" t="s">
        <v>1229</v>
      </c>
      <c r="K38" t="s">
        <v>855</v>
      </c>
      <c r="L38" s="4" t="s">
        <v>33</v>
      </c>
      <c r="M38" t="s">
        <v>13</v>
      </c>
      <c r="N38" s="1" t="s">
        <v>14</v>
      </c>
      <c r="O38" s="4" t="s">
        <v>14</v>
      </c>
      <c r="P38">
        <f t="shared" si="0"/>
        <v>54.74</v>
      </c>
      <c r="Q38">
        <f t="shared" si="1"/>
        <v>36</v>
      </c>
    </row>
    <row r="39" spans="1:17" x14ac:dyDescent="0.45">
      <c r="B39" t="s">
        <v>10</v>
      </c>
      <c r="C39" t="s">
        <v>92</v>
      </c>
      <c r="D39" t="s">
        <v>47</v>
      </c>
      <c r="E39" t="s">
        <v>1230</v>
      </c>
      <c r="F39" s="1" t="s">
        <v>147</v>
      </c>
      <c r="G39" t="s">
        <v>1231</v>
      </c>
      <c r="H39" t="s">
        <v>337</v>
      </c>
      <c r="I39" s="1" t="s">
        <v>13</v>
      </c>
      <c r="J39" t="s">
        <v>13</v>
      </c>
      <c r="K39" t="s">
        <v>14</v>
      </c>
      <c r="L39" s="4" t="s">
        <v>14</v>
      </c>
      <c r="M39" t="s">
        <v>13</v>
      </c>
      <c r="N39" s="1" t="s">
        <v>14</v>
      </c>
      <c r="O39" s="4" t="s">
        <v>14</v>
      </c>
    </row>
    <row r="40" spans="1:17" x14ac:dyDescent="0.45">
      <c r="B40" t="s">
        <v>10</v>
      </c>
      <c r="C40" t="s">
        <v>92</v>
      </c>
      <c r="D40" t="s">
        <v>47</v>
      </c>
      <c r="E40" t="s">
        <v>1232</v>
      </c>
      <c r="F40" s="1" t="s">
        <v>148</v>
      </c>
      <c r="G40" t="s">
        <v>1233</v>
      </c>
      <c r="H40" t="s">
        <v>337</v>
      </c>
      <c r="I40" s="1" t="s">
        <v>13</v>
      </c>
      <c r="J40" t="s">
        <v>13</v>
      </c>
      <c r="K40" t="s">
        <v>14</v>
      </c>
      <c r="L40" s="4" t="s">
        <v>14</v>
      </c>
      <c r="M40" t="s">
        <v>13</v>
      </c>
      <c r="N40" s="1" t="s">
        <v>14</v>
      </c>
      <c r="O40" s="4" t="s">
        <v>14</v>
      </c>
    </row>
    <row r="41" spans="1:17" x14ac:dyDescent="0.45">
      <c r="B41" t="s">
        <v>10</v>
      </c>
      <c r="C41" t="s">
        <v>966</v>
      </c>
      <c r="D41" t="s">
        <v>47</v>
      </c>
      <c r="E41" t="s">
        <v>1234</v>
      </c>
      <c r="F41" s="1" t="s">
        <v>113</v>
      </c>
      <c r="G41" t="s">
        <v>1235</v>
      </c>
      <c r="H41" t="s">
        <v>969</v>
      </c>
      <c r="I41" s="1" t="s">
        <v>13</v>
      </c>
      <c r="J41" t="s">
        <v>13</v>
      </c>
      <c r="K41" t="s">
        <v>14</v>
      </c>
      <c r="L41" s="4" t="s">
        <v>14</v>
      </c>
      <c r="M41" t="s">
        <v>13</v>
      </c>
      <c r="N41" s="1" t="s">
        <v>14</v>
      </c>
      <c r="O41" s="4" t="s">
        <v>14</v>
      </c>
    </row>
    <row r="42" spans="1:17" x14ac:dyDescent="0.45">
      <c r="B42" t="s">
        <v>10</v>
      </c>
      <c r="C42" t="s">
        <v>73</v>
      </c>
      <c r="D42" t="s">
        <v>47</v>
      </c>
      <c r="E42" t="s">
        <v>1236</v>
      </c>
      <c r="F42" s="1" t="s">
        <v>187</v>
      </c>
      <c r="G42" t="s">
        <v>1237</v>
      </c>
      <c r="H42" t="s">
        <v>409</v>
      </c>
      <c r="I42" s="1" t="s">
        <v>13</v>
      </c>
      <c r="J42" t="s">
        <v>13</v>
      </c>
      <c r="K42" t="s">
        <v>14</v>
      </c>
      <c r="L42" s="4" t="s">
        <v>14</v>
      </c>
      <c r="M42" t="s">
        <v>13</v>
      </c>
      <c r="N42" s="1" t="s">
        <v>14</v>
      </c>
      <c r="O42" s="4" t="s">
        <v>14</v>
      </c>
    </row>
    <row r="43" spans="1:17" x14ac:dyDescent="0.45">
      <c r="B43" t="s">
        <v>10</v>
      </c>
      <c r="C43" t="s">
        <v>73</v>
      </c>
      <c r="D43" t="s">
        <v>47</v>
      </c>
      <c r="E43" t="s">
        <v>1238</v>
      </c>
      <c r="F43" s="1" t="s">
        <v>65</v>
      </c>
      <c r="G43" t="s">
        <v>1239</v>
      </c>
      <c r="H43" t="s">
        <v>409</v>
      </c>
      <c r="I43" s="1" t="s">
        <v>13</v>
      </c>
      <c r="J43" t="s">
        <v>13</v>
      </c>
      <c r="K43" t="s">
        <v>14</v>
      </c>
      <c r="L43" s="4" t="s">
        <v>14</v>
      </c>
      <c r="M43" t="s">
        <v>13</v>
      </c>
      <c r="N43" s="1" t="s">
        <v>14</v>
      </c>
      <c r="O43" s="4" t="s">
        <v>14</v>
      </c>
    </row>
    <row r="44" spans="1:17" x14ac:dyDescent="0.45">
      <c r="B44" t="s">
        <v>10</v>
      </c>
      <c r="C44" t="s">
        <v>315</v>
      </c>
      <c r="D44" t="s">
        <v>47</v>
      </c>
      <c r="E44" t="s">
        <v>1240</v>
      </c>
      <c r="F44" s="1" t="s">
        <v>100</v>
      </c>
      <c r="G44" t="s">
        <v>1241</v>
      </c>
      <c r="H44" t="s">
        <v>1242</v>
      </c>
      <c r="I44" s="1" t="s">
        <v>13</v>
      </c>
      <c r="J44" t="s">
        <v>13</v>
      </c>
      <c r="K44" t="s">
        <v>14</v>
      </c>
      <c r="L44" s="4" t="s">
        <v>14</v>
      </c>
      <c r="M44" t="s">
        <v>13</v>
      </c>
      <c r="N44" s="1" t="s">
        <v>14</v>
      </c>
      <c r="O44" s="4" t="s">
        <v>14</v>
      </c>
    </row>
    <row r="45" spans="1:17" x14ac:dyDescent="0.45">
      <c r="B45" t="s">
        <v>10</v>
      </c>
      <c r="C45" t="s">
        <v>440</v>
      </c>
      <c r="D45" t="s">
        <v>47</v>
      </c>
      <c r="E45" t="s">
        <v>1581</v>
      </c>
      <c r="F45" s="1" t="s">
        <v>111</v>
      </c>
      <c r="G45" t="s">
        <v>1582</v>
      </c>
      <c r="H45" t="s">
        <v>1583</v>
      </c>
      <c r="I45" s="1" t="s">
        <v>13</v>
      </c>
      <c r="J45" t="s">
        <v>13</v>
      </c>
      <c r="K45" t="s">
        <v>14</v>
      </c>
      <c r="L45" s="4" t="s">
        <v>14</v>
      </c>
      <c r="M45" t="s">
        <v>13</v>
      </c>
      <c r="N45" s="1" t="s">
        <v>14</v>
      </c>
      <c r="O45" s="4" t="s">
        <v>14</v>
      </c>
    </row>
    <row r="46" spans="1:17" x14ac:dyDescent="0.45">
      <c r="B46" t="s">
        <v>10</v>
      </c>
      <c r="C46" t="s">
        <v>309</v>
      </c>
      <c r="D46" t="s">
        <v>47</v>
      </c>
      <c r="E46" t="s">
        <v>1245</v>
      </c>
      <c r="F46" s="1" t="s">
        <v>181</v>
      </c>
      <c r="G46" t="s">
        <v>1246</v>
      </c>
      <c r="H46" t="s">
        <v>312</v>
      </c>
      <c r="I46" s="1" t="s">
        <v>13</v>
      </c>
      <c r="J46" t="s">
        <v>13</v>
      </c>
      <c r="K46" t="s">
        <v>14</v>
      </c>
      <c r="L46" s="4" t="s">
        <v>14</v>
      </c>
      <c r="M46" t="s">
        <v>13</v>
      </c>
      <c r="N46" s="1" t="s">
        <v>14</v>
      </c>
      <c r="O46" s="4" t="s">
        <v>14</v>
      </c>
    </row>
    <row r="47" spans="1:17" x14ac:dyDescent="0.45">
      <c r="B47" t="s">
        <v>10</v>
      </c>
      <c r="C47" t="s">
        <v>309</v>
      </c>
      <c r="D47" t="s">
        <v>47</v>
      </c>
      <c r="E47" t="s">
        <v>1247</v>
      </c>
      <c r="F47" s="1" t="s">
        <v>184</v>
      </c>
      <c r="G47" t="s">
        <v>1248</v>
      </c>
      <c r="H47" t="s">
        <v>312</v>
      </c>
      <c r="I47" s="1" t="s">
        <v>13</v>
      </c>
      <c r="J47" t="s">
        <v>13</v>
      </c>
      <c r="K47" t="s">
        <v>14</v>
      </c>
      <c r="L47" s="4" t="s">
        <v>14</v>
      </c>
      <c r="M47" t="s">
        <v>13</v>
      </c>
      <c r="N47" s="1" t="s">
        <v>14</v>
      </c>
      <c r="O47" s="4" t="s">
        <v>14</v>
      </c>
    </row>
    <row r="48" spans="1:17" x14ac:dyDescent="0.45">
      <c r="B48" t="s">
        <v>10</v>
      </c>
      <c r="C48" t="s">
        <v>151</v>
      </c>
      <c r="D48" t="s">
        <v>47</v>
      </c>
      <c r="E48" t="s">
        <v>685</v>
      </c>
      <c r="F48" s="1" t="s">
        <v>18</v>
      </c>
      <c r="G48" t="s">
        <v>686</v>
      </c>
      <c r="H48" t="s">
        <v>153</v>
      </c>
      <c r="I48" s="1" t="s">
        <v>13</v>
      </c>
      <c r="J48" t="s">
        <v>13</v>
      </c>
      <c r="K48" t="s">
        <v>14</v>
      </c>
      <c r="L48" s="4" t="s">
        <v>14</v>
      </c>
      <c r="M48" t="s">
        <v>13</v>
      </c>
      <c r="N48" s="1" t="s">
        <v>14</v>
      </c>
      <c r="O48" s="4" t="s">
        <v>14</v>
      </c>
    </row>
    <row r="49" spans="2:15" x14ac:dyDescent="0.45">
      <c r="B49" t="s">
        <v>19</v>
      </c>
      <c r="C49" t="s">
        <v>158</v>
      </c>
      <c r="D49" t="s">
        <v>11</v>
      </c>
      <c r="E49" t="s">
        <v>1584</v>
      </c>
      <c r="F49" s="1" t="s">
        <v>144</v>
      </c>
      <c r="G49" t="s">
        <v>1585</v>
      </c>
      <c r="H49" t="s">
        <v>1586</v>
      </c>
      <c r="I49" s="1" t="s">
        <v>13</v>
      </c>
      <c r="J49" t="s">
        <v>13</v>
      </c>
      <c r="K49" t="s">
        <v>14</v>
      </c>
      <c r="L49" s="4" t="s">
        <v>14</v>
      </c>
      <c r="M49" t="s">
        <v>13</v>
      </c>
      <c r="N49" s="1" t="s">
        <v>14</v>
      </c>
      <c r="O49" s="4" t="s">
        <v>14</v>
      </c>
    </row>
  </sheetData>
  <phoneticPr fontId="18"/>
  <pageMargins left="0.70866141732283472" right="0.70866141732283472" top="0.55118110236220474" bottom="0.55118110236220474" header="0.31496062992125984" footer="0.31496062992125984"/>
  <pageSetup paperSize="9" scale="59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Q95"/>
  <sheetViews>
    <sheetView workbookViewId="0">
      <selection activeCell="A3" sqref="A3"/>
    </sheetView>
  </sheetViews>
  <sheetFormatPr defaultRowHeight="18" x14ac:dyDescent="0.45"/>
  <cols>
    <col min="1" max="1" width="8.796875" style="1"/>
    <col min="2" max="5" width="8.796875" hidden="1" customWidth="1"/>
    <col min="6" max="6" width="8.796875" style="1"/>
    <col min="7" max="7" width="15.69921875" customWidth="1"/>
    <col min="8" max="8" width="22" customWidth="1"/>
    <col min="9" max="9" width="12.796875" style="1" customWidth="1"/>
    <col min="10" max="11" width="8.796875" customWidth="1"/>
    <col min="12" max="12" width="8.796875" style="4" customWidth="1"/>
    <col min="13" max="13" width="8.796875" customWidth="1"/>
    <col min="14" max="14" width="13" style="1" customWidth="1"/>
    <col min="15" max="15" width="17.59765625" style="4" customWidth="1"/>
  </cols>
  <sheetData>
    <row r="1" spans="1:17" x14ac:dyDescent="0.45">
      <c r="A1" t="s">
        <v>7</v>
      </c>
    </row>
    <row r="2" spans="1:17" x14ac:dyDescent="0.45">
      <c r="A2" s="2" t="s">
        <v>0</v>
      </c>
      <c r="B2" s="3" t="str">
        <f>"都道府県コード"</f>
        <v>都道府県コード</v>
      </c>
      <c r="C2" s="3" t="str">
        <f>"所属コード"</f>
        <v>所属コード</v>
      </c>
      <c r="D2" s="3" t="str">
        <f>"登録種別コード"</f>
        <v>登録種別コード</v>
      </c>
      <c r="E2" s="3" t="str">
        <f>"登録番号"</f>
        <v>登録番号</v>
      </c>
      <c r="F2" s="2" t="str">
        <f>"Bib番号"</f>
        <v>Bib番号</v>
      </c>
      <c r="G2" s="3" t="str">
        <f>"選手名/チーム名"</f>
        <v>選手名/チーム名</v>
      </c>
      <c r="H2" s="3" t="str">
        <f>"所属"</f>
        <v>所属</v>
      </c>
      <c r="I2" s="2" t="str">
        <f>"ベストタイム"</f>
        <v>ベストタイム</v>
      </c>
      <c r="J2" s="5" t="str">
        <f>"今年度のベストタイム"</f>
        <v>今年度のベストタイム</v>
      </c>
      <c r="K2" s="5" t="str">
        <f>"今年度のベストタイムを樹立した日付"</f>
        <v>今年度のベストタイムを樹立した日付</v>
      </c>
      <c r="L2" s="5" t="str">
        <f>"今年度のベストタイムを樹立した場所"</f>
        <v>今年度のベストタイムを樹立した場所</v>
      </c>
      <c r="M2" s="5" t="str">
        <f>"昨年度のベストタイム"</f>
        <v>昨年度のベストタイム</v>
      </c>
      <c r="N2" s="2" t="s">
        <v>494</v>
      </c>
      <c r="O2" s="5" t="str">
        <f>"昨年度のベストタイムを樹立した場所"</f>
        <v>昨年度のベストタイムを樹立した場所</v>
      </c>
    </row>
    <row r="3" spans="1:17" x14ac:dyDescent="0.45">
      <c r="A3" s="1">
        <v>1</v>
      </c>
      <c r="B3" t="s">
        <v>10</v>
      </c>
      <c r="C3" t="s">
        <v>211</v>
      </c>
      <c r="D3" t="s">
        <v>11</v>
      </c>
      <c r="E3" t="s">
        <v>1249</v>
      </c>
      <c r="F3" s="1" t="s">
        <v>12</v>
      </c>
      <c r="G3" t="s">
        <v>1250</v>
      </c>
      <c r="H3" t="s">
        <v>517</v>
      </c>
      <c r="I3" s="1" t="s">
        <v>1015</v>
      </c>
      <c r="J3" t="s">
        <v>13</v>
      </c>
      <c r="K3" t="s">
        <v>14</v>
      </c>
      <c r="L3" s="4" t="s">
        <v>14</v>
      </c>
      <c r="M3" t="s">
        <v>1015</v>
      </c>
      <c r="N3" s="1" t="s">
        <v>561</v>
      </c>
      <c r="O3" s="4" t="s">
        <v>25</v>
      </c>
      <c r="P3">
        <f>LEFT(M3,1)*60+MID(M3,3,5)*1</f>
        <v>77.31</v>
      </c>
      <c r="Q3">
        <f>A3*1</f>
        <v>1</v>
      </c>
    </row>
    <row r="4" spans="1:17" x14ac:dyDescent="0.45">
      <c r="A4" s="1">
        <v>2</v>
      </c>
      <c r="B4" t="s">
        <v>60</v>
      </c>
      <c r="C4" t="s">
        <v>144</v>
      </c>
      <c r="D4" t="s">
        <v>11</v>
      </c>
      <c r="E4" t="s">
        <v>342</v>
      </c>
      <c r="F4" s="1" t="s">
        <v>155</v>
      </c>
      <c r="G4" t="s">
        <v>343</v>
      </c>
      <c r="H4" t="s">
        <v>344</v>
      </c>
      <c r="I4" s="1" t="s">
        <v>416</v>
      </c>
      <c r="J4" t="s">
        <v>1251</v>
      </c>
      <c r="K4" t="s">
        <v>993</v>
      </c>
      <c r="L4" s="4" t="s">
        <v>25</v>
      </c>
      <c r="M4" t="s">
        <v>416</v>
      </c>
      <c r="N4" s="1" t="s">
        <v>561</v>
      </c>
      <c r="O4" s="4" t="s">
        <v>25</v>
      </c>
      <c r="P4">
        <f t="shared" ref="P4:P19" si="0">LEFT(M4,1)*60+MID(M4,3,5)*1</f>
        <v>78.73</v>
      </c>
      <c r="Q4">
        <f t="shared" ref="Q4:Q52" si="1">A4*1</f>
        <v>2</v>
      </c>
    </row>
    <row r="5" spans="1:17" x14ac:dyDescent="0.45">
      <c r="A5" s="1">
        <v>3</v>
      </c>
      <c r="B5" t="s">
        <v>135</v>
      </c>
      <c r="C5" t="s">
        <v>115</v>
      </c>
      <c r="D5" t="s">
        <v>11</v>
      </c>
      <c r="E5" t="s">
        <v>246</v>
      </c>
      <c r="F5" s="1" t="s">
        <v>95</v>
      </c>
      <c r="G5" t="s">
        <v>247</v>
      </c>
      <c r="H5" t="s">
        <v>248</v>
      </c>
      <c r="I5" s="1" t="s">
        <v>1587</v>
      </c>
      <c r="J5" t="s">
        <v>1588</v>
      </c>
      <c r="K5" t="s">
        <v>993</v>
      </c>
      <c r="L5" s="4" t="s">
        <v>25</v>
      </c>
      <c r="M5" t="s">
        <v>1587</v>
      </c>
      <c r="N5" s="1" t="s">
        <v>1430</v>
      </c>
      <c r="O5" s="4" t="s">
        <v>33</v>
      </c>
      <c r="P5">
        <f t="shared" si="0"/>
        <v>80.010000000000005</v>
      </c>
      <c r="Q5">
        <f t="shared" si="1"/>
        <v>3</v>
      </c>
    </row>
    <row r="6" spans="1:17" x14ac:dyDescent="0.45">
      <c r="A6" s="1">
        <v>4</v>
      </c>
      <c r="B6" t="s">
        <v>10</v>
      </c>
      <c r="C6" t="s">
        <v>79</v>
      </c>
      <c r="D6" t="s">
        <v>47</v>
      </c>
      <c r="E6" t="s">
        <v>204</v>
      </c>
      <c r="F6" s="1" t="s">
        <v>183</v>
      </c>
      <c r="G6" t="s">
        <v>206</v>
      </c>
      <c r="H6" t="s">
        <v>81</v>
      </c>
      <c r="I6" s="1" t="s">
        <v>1252</v>
      </c>
      <c r="J6" t="s">
        <v>1253</v>
      </c>
      <c r="K6" t="s">
        <v>993</v>
      </c>
      <c r="L6" s="4" t="s">
        <v>25</v>
      </c>
      <c r="M6" t="s">
        <v>1252</v>
      </c>
      <c r="N6" s="1" t="s">
        <v>563</v>
      </c>
      <c r="O6" s="4" t="s">
        <v>33</v>
      </c>
      <c r="P6">
        <f t="shared" si="0"/>
        <v>80.69</v>
      </c>
      <c r="Q6">
        <f t="shared" si="1"/>
        <v>4</v>
      </c>
    </row>
    <row r="7" spans="1:17" x14ac:dyDescent="0.45">
      <c r="A7" s="1">
        <v>5</v>
      </c>
      <c r="B7" t="s">
        <v>10</v>
      </c>
      <c r="C7" t="s">
        <v>508</v>
      </c>
      <c r="D7" t="s">
        <v>47</v>
      </c>
      <c r="E7" t="s">
        <v>689</v>
      </c>
      <c r="F7" s="1" t="s">
        <v>59</v>
      </c>
      <c r="G7" t="s">
        <v>690</v>
      </c>
      <c r="H7" t="s">
        <v>511</v>
      </c>
      <c r="I7" s="1" t="s">
        <v>1589</v>
      </c>
      <c r="J7" t="s">
        <v>1590</v>
      </c>
      <c r="K7" t="s">
        <v>993</v>
      </c>
      <c r="L7" s="4" t="s">
        <v>25</v>
      </c>
      <c r="M7" t="s">
        <v>1589</v>
      </c>
      <c r="N7" s="1" t="s">
        <v>571</v>
      </c>
      <c r="O7" s="4" t="s">
        <v>33</v>
      </c>
      <c r="P7">
        <f t="shared" si="0"/>
        <v>81.460000000000008</v>
      </c>
      <c r="Q7">
        <f t="shared" si="1"/>
        <v>5</v>
      </c>
    </row>
    <row r="8" spans="1:17" x14ac:dyDescent="0.45">
      <c r="A8" s="1">
        <v>6</v>
      </c>
      <c r="B8" t="s">
        <v>10</v>
      </c>
      <c r="C8" t="s">
        <v>38</v>
      </c>
      <c r="D8" t="s">
        <v>47</v>
      </c>
      <c r="E8" t="s">
        <v>634</v>
      </c>
      <c r="F8" s="1" t="s">
        <v>15</v>
      </c>
      <c r="G8" t="s">
        <v>635</v>
      </c>
      <c r="H8" t="s">
        <v>326</v>
      </c>
      <c r="I8" s="1" t="s">
        <v>1591</v>
      </c>
      <c r="J8" t="s">
        <v>1591</v>
      </c>
      <c r="K8" t="s">
        <v>1432</v>
      </c>
      <c r="L8" s="4" t="s">
        <v>33</v>
      </c>
      <c r="M8" t="s">
        <v>1592</v>
      </c>
      <c r="N8" s="1" t="s">
        <v>564</v>
      </c>
      <c r="O8" s="4" t="s">
        <v>34</v>
      </c>
      <c r="P8">
        <f t="shared" si="0"/>
        <v>86.82</v>
      </c>
      <c r="Q8">
        <f t="shared" si="1"/>
        <v>6</v>
      </c>
    </row>
    <row r="9" spans="1:17" x14ac:dyDescent="0.45">
      <c r="A9" s="1">
        <v>7</v>
      </c>
      <c r="B9" t="s">
        <v>10</v>
      </c>
      <c r="C9" t="s">
        <v>46</v>
      </c>
      <c r="D9" t="s">
        <v>47</v>
      </c>
      <c r="E9" t="s">
        <v>1564</v>
      </c>
      <c r="F9" s="1" t="s">
        <v>71</v>
      </c>
      <c r="G9" t="s">
        <v>1565</v>
      </c>
      <c r="H9" t="s">
        <v>49</v>
      </c>
      <c r="I9" s="1" t="s">
        <v>1593</v>
      </c>
      <c r="J9" t="s">
        <v>662</v>
      </c>
      <c r="K9" t="s">
        <v>1004</v>
      </c>
      <c r="L9" s="4" t="s">
        <v>33</v>
      </c>
      <c r="M9" t="s">
        <v>1593</v>
      </c>
      <c r="N9" s="1" t="s">
        <v>571</v>
      </c>
      <c r="O9" s="4" t="s">
        <v>33</v>
      </c>
      <c r="P9">
        <f t="shared" si="0"/>
        <v>84.25</v>
      </c>
      <c r="Q9">
        <f t="shared" si="1"/>
        <v>7</v>
      </c>
    </row>
    <row r="10" spans="1:17" x14ac:dyDescent="0.45">
      <c r="A10" s="1">
        <v>8</v>
      </c>
      <c r="B10" t="s">
        <v>10</v>
      </c>
      <c r="C10" t="s">
        <v>17</v>
      </c>
      <c r="D10" t="s">
        <v>47</v>
      </c>
      <c r="E10" t="s">
        <v>463</v>
      </c>
      <c r="F10" s="1" t="s">
        <v>149</v>
      </c>
      <c r="G10" t="s">
        <v>464</v>
      </c>
      <c r="H10" t="s">
        <v>207</v>
      </c>
      <c r="I10" s="1" t="s">
        <v>661</v>
      </c>
      <c r="J10" t="s">
        <v>1254</v>
      </c>
      <c r="K10" t="s">
        <v>1004</v>
      </c>
      <c r="L10" s="4" t="s">
        <v>33</v>
      </c>
      <c r="M10" t="s">
        <v>661</v>
      </c>
      <c r="N10" s="1" t="s">
        <v>504</v>
      </c>
      <c r="O10" s="4" t="s">
        <v>25</v>
      </c>
      <c r="P10">
        <f t="shared" si="0"/>
        <v>84.31</v>
      </c>
      <c r="Q10">
        <f t="shared" si="1"/>
        <v>8</v>
      </c>
    </row>
    <row r="11" spans="1:17" x14ac:dyDescent="0.45">
      <c r="A11" s="1">
        <v>9</v>
      </c>
      <c r="B11" t="s">
        <v>10</v>
      </c>
      <c r="C11" t="s">
        <v>508</v>
      </c>
      <c r="D11" t="s">
        <v>47</v>
      </c>
      <c r="E11" t="s">
        <v>263</v>
      </c>
      <c r="F11" s="1" t="s">
        <v>140</v>
      </c>
      <c r="G11" t="s">
        <v>265</v>
      </c>
      <c r="H11" t="s">
        <v>511</v>
      </c>
      <c r="I11" s="1" t="s">
        <v>1255</v>
      </c>
      <c r="J11" t="s">
        <v>1255</v>
      </c>
      <c r="K11" t="s">
        <v>1004</v>
      </c>
      <c r="L11" s="4" t="s">
        <v>33</v>
      </c>
      <c r="M11" t="s">
        <v>801</v>
      </c>
      <c r="N11" s="1" t="s">
        <v>560</v>
      </c>
      <c r="O11" s="4" t="s">
        <v>33</v>
      </c>
      <c r="P11">
        <f t="shared" si="0"/>
        <v>86.06</v>
      </c>
      <c r="Q11">
        <f t="shared" si="1"/>
        <v>9</v>
      </c>
    </row>
    <row r="12" spans="1:17" x14ac:dyDescent="0.45">
      <c r="A12" s="1">
        <v>10</v>
      </c>
      <c r="B12" t="s">
        <v>10</v>
      </c>
      <c r="C12" t="s">
        <v>508</v>
      </c>
      <c r="D12" t="s">
        <v>47</v>
      </c>
      <c r="E12" t="s">
        <v>628</v>
      </c>
      <c r="F12" s="1" t="s">
        <v>163</v>
      </c>
      <c r="G12" t="s">
        <v>629</v>
      </c>
      <c r="H12" t="s">
        <v>511</v>
      </c>
      <c r="I12" s="1" t="s">
        <v>662</v>
      </c>
      <c r="J12" t="s">
        <v>800</v>
      </c>
      <c r="K12" t="s">
        <v>1004</v>
      </c>
      <c r="L12" s="4" t="s">
        <v>33</v>
      </c>
      <c r="M12" t="s">
        <v>662</v>
      </c>
      <c r="N12" s="1" t="s">
        <v>579</v>
      </c>
      <c r="O12" s="4" t="s">
        <v>33</v>
      </c>
      <c r="P12">
        <f t="shared" si="0"/>
        <v>84.86</v>
      </c>
      <c r="Q12">
        <f t="shared" si="1"/>
        <v>10</v>
      </c>
    </row>
    <row r="13" spans="1:17" x14ac:dyDescent="0.45">
      <c r="A13" s="1">
        <v>11</v>
      </c>
      <c r="B13" t="s">
        <v>10</v>
      </c>
      <c r="C13" t="s">
        <v>132</v>
      </c>
      <c r="D13" t="s">
        <v>47</v>
      </c>
      <c r="E13" t="s">
        <v>356</v>
      </c>
      <c r="F13" s="1" t="s">
        <v>170</v>
      </c>
      <c r="G13" t="s">
        <v>357</v>
      </c>
      <c r="H13" t="s">
        <v>283</v>
      </c>
      <c r="I13" s="1" t="s">
        <v>1256</v>
      </c>
      <c r="J13" t="s">
        <v>1256</v>
      </c>
      <c r="K13" t="s">
        <v>1004</v>
      </c>
      <c r="L13" s="4" t="s">
        <v>33</v>
      </c>
      <c r="M13" t="s">
        <v>664</v>
      </c>
      <c r="N13" s="1" t="s">
        <v>564</v>
      </c>
      <c r="O13" s="4" t="s">
        <v>34</v>
      </c>
      <c r="P13">
        <f t="shared" si="0"/>
        <v>86.16</v>
      </c>
      <c r="Q13">
        <f t="shared" si="1"/>
        <v>11</v>
      </c>
    </row>
    <row r="14" spans="1:17" x14ac:dyDescent="0.45">
      <c r="A14" s="1">
        <v>12</v>
      </c>
      <c r="B14" t="s">
        <v>10</v>
      </c>
      <c r="C14" t="s">
        <v>365</v>
      </c>
      <c r="D14" t="s">
        <v>47</v>
      </c>
      <c r="E14" t="s">
        <v>465</v>
      </c>
      <c r="F14" s="1" t="s">
        <v>40</v>
      </c>
      <c r="G14" t="s">
        <v>466</v>
      </c>
      <c r="H14" t="s">
        <v>467</v>
      </c>
      <c r="I14" s="1" t="s">
        <v>663</v>
      </c>
      <c r="J14" t="s">
        <v>1257</v>
      </c>
      <c r="K14" t="s">
        <v>1004</v>
      </c>
      <c r="L14" s="4" t="s">
        <v>33</v>
      </c>
      <c r="M14" t="s">
        <v>663</v>
      </c>
      <c r="N14" s="1" t="s">
        <v>504</v>
      </c>
      <c r="O14" s="4" t="s">
        <v>25</v>
      </c>
      <c r="P14">
        <f t="shared" si="0"/>
        <v>85.52</v>
      </c>
      <c r="Q14">
        <f t="shared" si="1"/>
        <v>12</v>
      </c>
    </row>
    <row r="15" spans="1:17" x14ac:dyDescent="0.45">
      <c r="A15" s="1">
        <v>13</v>
      </c>
      <c r="B15" t="s">
        <v>10</v>
      </c>
      <c r="C15" t="s">
        <v>46</v>
      </c>
      <c r="D15" t="s">
        <v>47</v>
      </c>
      <c r="E15" t="s">
        <v>469</v>
      </c>
      <c r="F15" s="1" t="s">
        <v>94</v>
      </c>
      <c r="G15" t="s">
        <v>470</v>
      </c>
      <c r="H15" t="s">
        <v>49</v>
      </c>
      <c r="I15" s="1" t="s">
        <v>1258</v>
      </c>
      <c r="J15" t="s">
        <v>1258</v>
      </c>
      <c r="K15" t="s">
        <v>1004</v>
      </c>
      <c r="L15" s="4" t="s">
        <v>33</v>
      </c>
      <c r="M15" t="s">
        <v>665</v>
      </c>
      <c r="N15" s="1" t="s">
        <v>571</v>
      </c>
      <c r="O15" s="4" t="s">
        <v>33</v>
      </c>
      <c r="P15">
        <f t="shared" si="0"/>
        <v>86.18</v>
      </c>
      <c r="Q15">
        <f t="shared" si="1"/>
        <v>13</v>
      </c>
    </row>
    <row r="16" spans="1:17" x14ac:dyDescent="0.45">
      <c r="A16" s="1">
        <v>14</v>
      </c>
      <c r="B16" t="s">
        <v>10</v>
      </c>
      <c r="C16" t="s">
        <v>309</v>
      </c>
      <c r="D16" t="s">
        <v>47</v>
      </c>
      <c r="E16" t="s">
        <v>676</v>
      </c>
      <c r="F16" s="1" t="s">
        <v>154</v>
      </c>
      <c r="G16" t="s">
        <v>677</v>
      </c>
      <c r="H16" t="s">
        <v>312</v>
      </c>
      <c r="I16" s="1" t="s">
        <v>1594</v>
      </c>
      <c r="J16" t="s">
        <v>1594</v>
      </c>
      <c r="K16" t="s">
        <v>1004</v>
      </c>
      <c r="L16" s="4" t="s">
        <v>33</v>
      </c>
      <c r="M16" t="s">
        <v>1595</v>
      </c>
      <c r="N16" s="1" t="s">
        <v>567</v>
      </c>
      <c r="O16" s="4" t="s">
        <v>33</v>
      </c>
      <c r="P16">
        <f t="shared" si="0"/>
        <v>94.14</v>
      </c>
      <c r="Q16">
        <f t="shared" si="1"/>
        <v>14</v>
      </c>
    </row>
    <row r="17" spans="1:17" x14ac:dyDescent="0.45">
      <c r="A17" s="1">
        <v>15</v>
      </c>
      <c r="B17" t="s">
        <v>10</v>
      </c>
      <c r="C17" t="s">
        <v>169</v>
      </c>
      <c r="D17" t="s">
        <v>47</v>
      </c>
      <c r="E17" t="s">
        <v>636</v>
      </c>
      <c r="F17" s="1" t="s">
        <v>31</v>
      </c>
      <c r="G17" t="s">
        <v>637</v>
      </c>
      <c r="H17" t="s">
        <v>459</v>
      </c>
      <c r="I17" s="1" t="s">
        <v>666</v>
      </c>
      <c r="J17" t="s">
        <v>1259</v>
      </c>
      <c r="K17" t="s">
        <v>1004</v>
      </c>
      <c r="L17" s="4" t="s">
        <v>33</v>
      </c>
      <c r="M17" t="s">
        <v>666</v>
      </c>
      <c r="N17" s="1" t="s">
        <v>579</v>
      </c>
      <c r="O17" s="4" t="s">
        <v>33</v>
      </c>
      <c r="P17">
        <f t="shared" si="0"/>
        <v>86.67</v>
      </c>
      <c r="Q17">
        <f t="shared" si="1"/>
        <v>15</v>
      </c>
    </row>
    <row r="18" spans="1:17" x14ac:dyDescent="0.45">
      <c r="A18" s="1">
        <v>16</v>
      </c>
      <c r="B18" t="s">
        <v>10</v>
      </c>
      <c r="C18" t="s">
        <v>140</v>
      </c>
      <c r="D18" t="s">
        <v>47</v>
      </c>
      <c r="E18" t="s">
        <v>486</v>
      </c>
      <c r="F18" s="1" t="s">
        <v>168</v>
      </c>
      <c r="G18" t="s">
        <v>487</v>
      </c>
      <c r="H18" t="s">
        <v>199</v>
      </c>
      <c r="I18" s="1" t="s">
        <v>1596</v>
      </c>
      <c r="J18" t="s">
        <v>1596</v>
      </c>
      <c r="K18" t="s">
        <v>1432</v>
      </c>
      <c r="L18" s="4" t="s">
        <v>33</v>
      </c>
      <c r="M18" t="s">
        <v>667</v>
      </c>
      <c r="N18" s="1" t="s">
        <v>497</v>
      </c>
      <c r="O18" s="4" t="s">
        <v>33</v>
      </c>
      <c r="P18">
        <f t="shared" si="0"/>
        <v>88.06</v>
      </c>
      <c r="Q18">
        <f t="shared" si="1"/>
        <v>16</v>
      </c>
    </row>
    <row r="19" spans="1:17" x14ac:dyDescent="0.45">
      <c r="A19" s="1">
        <v>17</v>
      </c>
      <c r="B19" t="s">
        <v>10</v>
      </c>
      <c r="C19" t="s">
        <v>143</v>
      </c>
      <c r="D19" t="s">
        <v>47</v>
      </c>
      <c r="E19" t="s">
        <v>1261</v>
      </c>
      <c r="F19" s="1" t="s">
        <v>136</v>
      </c>
      <c r="G19" t="s">
        <v>1262</v>
      </c>
      <c r="H19" t="s">
        <v>292</v>
      </c>
      <c r="I19" s="1" t="s">
        <v>1597</v>
      </c>
      <c r="J19" t="s">
        <v>1597</v>
      </c>
      <c r="K19" t="s">
        <v>1432</v>
      </c>
      <c r="L19" s="4" t="s">
        <v>33</v>
      </c>
      <c r="M19" t="s">
        <v>1263</v>
      </c>
      <c r="N19" s="1" t="s">
        <v>537</v>
      </c>
      <c r="O19" s="4" t="s">
        <v>548</v>
      </c>
      <c r="P19">
        <f t="shared" si="0"/>
        <v>89.41</v>
      </c>
      <c r="Q19">
        <f t="shared" si="1"/>
        <v>17</v>
      </c>
    </row>
    <row r="20" spans="1:17" x14ac:dyDescent="0.45">
      <c r="A20" s="1">
        <v>18</v>
      </c>
      <c r="B20" t="s">
        <v>10</v>
      </c>
      <c r="C20" t="s">
        <v>142</v>
      </c>
      <c r="D20" t="s">
        <v>47</v>
      </c>
      <c r="E20" t="s">
        <v>791</v>
      </c>
      <c r="F20" s="1" t="s">
        <v>52</v>
      </c>
      <c r="G20" t="s">
        <v>792</v>
      </c>
      <c r="H20" t="s">
        <v>793</v>
      </c>
      <c r="I20" s="1" t="s">
        <v>802</v>
      </c>
      <c r="J20" t="s">
        <v>13</v>
      </c>
      <c r="K20" t="s">
        <v>14</v>
      </c>
      <c r="L20" s="4" t="s">
        <v>14</v>
      </c>
      <c r="M20" t="s">
        <v>802</v>
      </c>
      <c r="N20" s="1" t="s">
        <v>504</v>
      </c>
      <c r="O20" s="4" t="s">
        <v>25</v>
      </c>
      <c r="P20">
        <f t="shared" ref="P20:P52" si="2">LEFT(M20,1)*60+MID(M20,3,5)*1</f>
        <v>87.37</v>
      </c>
      <c r="Q20">
        <f t="shared" si="1"/>
        <v>18</v>
      </c>
    </row>
    <row r="21" spans="1:17" x14ac:dyDescent="0.45">
      <c r="A21" s="1">
        <v>19</v>
      </c>
      <c r="B21" t="s">
        <v>10</v>
      </c>
      <c r="C21" t="s">
        <v>140</v>
      </c>
      <c r="D21" t="s">
        <v>47</v>
      </c>
      <c r="E21" t="s">
        <v>655</v>
      </c>
      <c r="F21" s="1" t="s">
        <v>64</v>
      </c>
      <c r="G21" t="s">
        <v>656</v>
      </c>
      <c r="H21" t="s">
        <v>199</v>
      </c>
      <c r="I21" s="1" t="s">
        <v>1598</v>
      </c>
      <c r="J21" t="s">
        <v>1598</v>
      </c>
      <c r="K21" t="s">
        <v>1004</v>
      </c>
      <c r="L21" s="4" t="s">
        <v>33</v>
      </c>
      <c r="M21" t="s">
        <v>1599</v>
      </c>
      <c r="N21" s="1" t="s">
        <v>563</v>
      </c>
      <c r="O21" s="4" t="s">
        <v>33</v>
      </c>
      <c r="P21">
        <f t="shared" si="2"/>
        <v>88.49</v>
      </c>
      <c r="Q21">
        <f t="shared" si="1"/>
        <v>19</v>
      </c>
    </row>
    <row r="22" spans="1:17" x14ac:dyDescent="0.45">
      <c r="A22" s="1">
        <v>20</v>
      </c>
      <c r="B22" t="s">
        <v>10</v>
      </c>
      <c r="C22" t="s">
        <v>54</v>
      </c>
      <c r="D22" t="s">
        <v>47</v>
      </c>
      <c r="E22" t="s">
        <v>683</v>
      </c>
      <c r="F22" s="1" t="s">
        <v>191</v>
      </c>
      <c r="G22" t="s">
        <v>684</v>
      </c>
      <c r="H22" t="s">
        <v>426</v>
      </c>
      <c r="I22" s="1" t="s">
        <v>1260</v>
      </c>
      <c r="J22" t="s">
        <v>1260</v>
      </c>
      <c r="K22" t="s">
        <v>1004</v>
      </c>
      <c r="L22" s="4" t="s">
        <v>33</v>
      </c>
      <c r="M22" t="s">
        <v>13</v>
      </c>
      <c r="N22" s="1" t="s">
        <v>14</v>
      </c>
      <c r="O22" s="4" t="s">
        <v>14</v>
      </c>
      <c r="P22" t="e">
        <f t="shared" si="2"/>
        <v>#VALUE!</v>
      </c>
      <c r="Q22">
        <f t="shared" si="1"/>
        <v>20</v>
      </c>
    </row>
    <row r="23" spans="1:17" x14ac:dyDescent="0.45">
      <c r="A23" s="1">
        <v>21</v>
      </c>
      <c r="B23" t="s">
        <v>10</v>
      </c>
      <c r="C23" t="s">
        <v>36</v>
      </c>
      <c r="D23" t="s">
        <v>47</v>
      </c>
      <c r="E23" t="s">
        <v>490</v>
      </c>
      <c r="F23" s="1" t="s">
        <v>174</v>
      </c>
      <c r="G23" t="s">
        <v>491</v>
      </c>
      <c r="H23" t="s">
        <v>430</v>
      </c>
      <c r="I23" s="1" t="s">
        <v>668</v>
      </c>
      <c r="J23" t="s">
        <v>1600</v>
      </c>
      <c r="K23" t="s">
        <v>1432</v>
      </c>
      <c r="L23" s="4" t="s">
        <v>33</v>
      </c>
      <c r="M23" t="s">
        <v>668</v>
      </c>
      <c r="N23" s="1" t="s">
        <v>504</v>
      </c>
      <c r="O23" s="4" t="s">
        <v>25</v>
      </c>
      <c r="P23">
        <f t="shared" si="2"/>
        <v>88.48</v>
      </c>
      <c r="Q23">
        <f t="shared" si="1"/>
        <v>21</v>
      </c>
    </row>
    <row r="24" spans="1:17" x14ac:dyDescent="0.45">
      <c r="A24" s="1">
        <v>22</v>
      </c>
      <c r="B24" t="s">
        <v>10</v>
      </c>
      <c r="C24" t="s">
        <v>143</v>
      </c>
      <c r="D24" t="s">
        <v>47</v>
      </c>
      <c r="E24" t="s">
        <v>1196</v>
      </c>
      <c r="F24" s="1" t="s">
        <v>171</v>
      </c>
      <c r="G24" t="s">
        <v>1197</v>
      </c>
      <c r="H24" t="s">
        <v>292</v>
      </c>
      <c r="I24" s="1" t="s">
        <v>1601</v>
      </c>
      <c r="J24" t="s">
        <v>13</v>
      </c>
      <c r="K24" t="s">
        <v>14</v>
      </c>
      <c r="L24" s="4" t="s">
        <v>14</v>
      </c>
      <c r="M24" t="s">
        <v>1601</v>
      </c>
      <c r="N24" s="1" t="s">
        <v>521</v>
      </c>
      <c r="O24" s="4" t="s">
        <v>33</v>
      </c>
      <c r="P24">
        <f t="shared" si="2"/>
        <v>90.08</v>
      </c>
      <c r="Q24">
        <f t="shared" si="1"/>
        <v>22</v>
      </c>
    </row>
    <row r="25" spans="1:17" x14ac:dyDescent="0.45">
      <c r="A25" s="1">
        <v>23</v>
      </c>
      <c r="B25" t="s">
        <v>10</v>
      </c>
      <c r="C25" t="s">
        <v>17</v>
      </c>
      <c r="D25" t="s">
        <v>47</v>
      </c>
      <c r="E25" t="s">
        <v>1189</v>
      </c>
      <c r="F25" s="1" t="s">
        <v>98</v>
      </c>
      <c r="G25" t="s">
        <v>1190</v>
      </c>
      <c r="H25" t="s">
        <v>207</v>
      </c>
      <c r="I25" s="1" t="s">
        <v>1264</v>
      </c>
      <c r="J25" t="s">
        <v>1602</v>
      </c>
      <c r="K25" t="s">
        <v>1432</v>
      </c>
      <c r="L25" s="4" t="s">
        <v>33</v>
      </c>
      <c r="M25" t="s">
        <v>1264</v>
      </c>
      <c r="N25" s="1" t="s">
        <v>564</v>
      </c>
      <c r="O25" s="4" t="s">
        <v>34</v>
      </c>
      <c r="P25">
        <f t="shared" si="2"/>
        <v>90.289999999999992</v>
      </c>
      <c r="Q25">
        <f t="shared" si="1"/>
        <v>23</v>
      </c>
    </row>
    <row r="26" spans="1:17" x14ac:dyDescent="0.45">
      <c r="A26" s="1">
        <v>24</v>
      </c>
      <c r="B26" t="s">
        <v>10</v>
      </c>
      <c r="C26" t="s">
        <v>17</v>
      </c>
      <c r="D26" t="s">
        <v>47</v>
      </c>
      <c r="E26" t="s">
        <v>1199</v>
      </c>
      <c r="F26" s="1" t="s">
        <v>128</v>
      </c>
      <c r="G26" t="s">
        <v>1200</v>
      </c>
      <c r="H26" t="s">
        <v>207</v>
      </c>
      <c r="I26" s="1" t="s">
        <v>1265</v>
      </c>
      <c r="J26" t="s">
        <v>1603</v>
      </c>
      <c r="K26" t="s">
        <v>1432</v>
      </c>
      <c r="L26" s="4" t="s">
        <v>33</v>
      </c>
      <c r="M26" t="s">
        <v>1265</v>
      </c>
      <c r="N26" s="1" t="s">
        <v>521</v>
      </c>
      <c r="O26" s="4" t="s">
        <v>33</v>
      </c>
      <c r="P26">
        <f t="shared" si="2"/>
        <v>90.3</v>
      </c>
      <c r="Q26">
        <f t="shared" si="1"/>
        <v>24</v>
      </c>
    </row>
    <row r="27" spans="1:17" x14ac:dyDescent="0.45">
      <c r="A27" s="1">
        <v>25</v>
      </c>
      <c r="B27" t="s">
        <v>10</v>
      </c>
      <c r="C27" t="s">
        <v>92</v>
      </c>
      <c r="D27" t="s">
        <v>47</v>
      </c>
      <c r="E27" t="s">
        <v>471</v>
      </c>
      <c r="F27" s="1" t="s">
        <v>68</v>
      </c>
      <c r="G27" t="s">
        <v>472</v>
      </c>
      <c r="H27" t="s">
        <v>337</v>
      </c>
      <c r="I27" s="1" t="s">
        <v>669</v>
      </c>
      <c r="J27" t="s">
        <v>1604</v>
      </c>
      <c r="K27" t="s">
        <v>1432</v>
      </c>
      <c r="L27" s="4" t="s">
        <v>33</v>
      </c>
      <c r="M27" t="s">
        <v>669</v>
      </c>
      <c r="N27" s="1" t="s">
        <v>563</v>
      </c>
      <c r="O27" s="4" t="s">
        <v>33</v>
      </c>
      <c r="P27">
        <f t="shared" si="2"/>
        <v>90.64</v>
      </c>
      <c r="Q27">
        <f t="shared" si="1"/>
        <v>25</v>
      </c>
    </row>
    <row r="28" spans="1:17" x14ac:dyDescent="0.45">
      <c r="A28" s="6">
        <v>26</v>
      </c>
      <c r="B28" t="s">
        <v>10</v>
      </c>
      <c r="C28" t="s">
        <v>642</v>
      </c>
      <c r="D28" t="s">
        <v>47</v>
      </c>
      <c r="E28" t="s">
        <v>643</v>
      </c>
      <c r="F28" s="1" t="s">
        <v>173</v>
      </c>
      <c r="G28" t="s">
        <v>644</v>
      </c>
      <c r="H28" t="s">
        <v>645</v>
      </c>
      <c r="I28" s="1" t="s">
        <v>1605</v>
      </c>
      <c r="J28" t="s">
        <v>1605</v>
      </c>
      <c r="K28" t="s">
        <v>1004</v>
      </c>
      <c r="L28" s="4" t="s">
        <v>33</v>
      </c>
      <c r="M28" t="s">
        <v>1606</v>
      </c>
      <c r="N28" s="1" t="s">
        <v>521</v>
      </c>
      <c r="O28" s="4" t="s">
        <v>33</v>
      </c>
      <c r="P28">
        <f t="shared" si="2"/>
        <v>93.91</v>
      </c>
      <c r="Q28">
        <f t="shared" si="1"/>
        <v>26</v>
      </c>
    </row>
    <row r="29" spans="1:17" x14ac:dyDescent="0.45">
      <c r="A29" s="6">
        <v>26</v>
      </c>
      <c r="B29" t="s">
        <v>10</v>
      </c>
      <c r="C29" t="s">
        <v>647</v>
      </c>
      <c r="D29" t="s">
        <v>47</v>
      </c>
      <c r="E29" t="s">
        <v>648</v>
      </c>
      <c r="F29" s="1" t="s">
        <v>130</v>
      </c>
      <c r="G29" t="s">
        <v>649</v>
      </c>
      <c r="H29" t="s">
        <v>650</v>
      </c>
      <c r="I29" s="1" t="s">
        <v>1605</v>
      </c>
      <c r="J29" t="s">
        <v>1605</v>
      </c>
      <c r="K29" t="s">
        <v>1004</v>
      </c>
      <c r="L29" s="4" t="s">
        <v>33</v>
      </c>
      <c r="M29" t="s">
        <v>595</v>
      </c>
      <c r="N29" s="1" t="s">
        <v>564</v>
      </c>
      <c r="O29" s="4" t="s">
        <v>34</v>
      </c>
      <c r="P29">
        <f t="shared" si="2"/>
        <v>111.47999999999999</v>
      </c>
      <c r="Q29">
        <f t="shared" si="1"/>
        <v>26</v>
      </c>
    </row>
    <row r="30" spans="1:17" x14ac:dyDescent="0.45">
      <c r="A30" s="1">
        <v>28</v>
      </c>
      <c r="B30" t="s">
        <v>10</v>
      </c>
      <c r="C30" t="s">
        <v>116</v>
      </c>
      <c r="D30" t="s">
        <v>47</v>
      </c>
      <c r="E30" t="s">
        <v>350</v>
      </c>
      <c r="F30" s="1" t="s">
        <v>126</v>
      </c>
      <c r="G30" t="s">
        <v>351</v>
      </c>
      <c r="H30" t="s">
        <v>117</v>
      </c>
      <c r="I30" s="1" t="s">
        <v>670</v>
      </c>
      <c r="J30" t="s">
        <v>1266</v>
      </c>
      <c r="K30" t="s">
        <v>1004</v>
      </c>
      <c r="L30" s="4" t="s">
        <v>33</v>
      </c>
      <c r="M30" t="s">
        <v>670</v>
      </c>
      <c r="N30" s="1" t="s">
        <v>504</v>
      </c>
      <c r="O30" s="4" t="s">
        <v>25</v>
      </c>
      <c r="P30">
        <f t="shared" si="2"/>
        <v>92.15</v>
      </c>
      <c r="Q30">
        <f t="shared" si="1"/>
        <v>28</v>
      </c>
    </row>
    <row r="31" spans="1:17" x14ac:dyDescent="0.45">
      <c r="A31" s="1">
        <v>29</v>
      </c>
      <c r="B31" t="s">
        <v>10</v>
      </c>
      <c r="C31" t="s">
        <v>303</v>
      </c>
      <c r="D31" t="s">
        <v>47</v>
      </c>
      <c r="E31" t="s">
        <v>1193</v>
      </c>
      <c r="F31" s="1" t="s">
        <v>145</v>
      </c>
      <c r="G31" t="s">
        <v>1194</v>
      </c>
      <c r="H31" t="s">
        <v>799</v>
      </c>
      <c r="I31" s="1" t="s">
        <v>1044</v>
      </c>
      <c r="J31" t="s">
        <v>13</v>
      </c>
      <c r="K31" t="s">
        <v>14</v>
      </c>
      <c r="L31" s="4" t="s">
        <v>14</v>
      </c>
      <c r="M31" t="s">
        <v>1044</v>
      </c>
      <c r="N31" s="1" t="s">
        <v>579</v>
      </c>
      <c r="O31" s="4" t="s">
        <v>33</v>
      </c>
      <c r="P31">
        <f t="shared" si="2"/>
        <v>92.28</v>
      </c>
      <c r="Q31">
        <f t="shared" si="1"/>
        <v>29</v>
      </c>
    </row>
    <row r="32" spans="1:17" x14ac:dyDescent="0.45">
      <c r="A32" s="1">
        <v>30</v>
      </c>
      <c r="B32" t="s">
        <v>10</v>
      </c>
      <c r="C32" t="s">
        <v>365</v>
      </c>
      <c r="D32" t="s">
        <v>47</v>
      </c>
      <c r="E32" t="s">
        <v>671</v>
      </c>
      <c r="F32" s="1" t="s">
        <v>27</v>
      </c>
      <c r="G32" t="s">
        <v>672</v>
      </c>
      <c r="H32" t="s">
        <v>467</v>
      </c>
      <c r="I32" s="1" t="s">
        <v>1607</v>
      </c>
      <c r="J32" t="s">
        <v>1608</v>
      </c>
      <c r="K32" t="s">
        <v>1004</v>
      </c>
      <c r="L32" s="4" t="s">
        <v>33</v>
      </c>
      <c r="M32" t="s">
        <v>1607</v>
      </c>
      <c r="N32" s="1" t="s">
        <v>564</v>
      </c>
      <c r="O32" s="4" t="s">
        <v>34</v>
      </c>
      <c r="P32">
        <f t="shared" si="2"/>
        <v>92.85</v>
      </c>
      <c r="Q32">
        <f t="shared" si="1"/>
        <v>30</v>
      </c>
    </row>
    <row r="33" spans="1:17" x14ac:dyDescent="0.45">
      <c r="A33" s="1">
        <v>31</v>
      </c>
      <c r="B33" t="s">
        <v>10</v>
      </c>
      <c r="C33" t="s">
        <v>139</v>
      </c>
      <c r="D33" t="s">
        <v>47</v>
      </c>
      <c r="E33" t="s">
        <v>673</v>
      </c>
      <c r="F33" s="1" t="s">
        <v>22</v>
      </c>
      <c r="G33" t="s">
        <v>674</v>
      </c>
      <c r="H33" t="s">
        <v>297</v>
      </c>
      <c r="I33" s="1" t="s">
        <v>1267</v>
      </c>
      <c r="J33" t="s">
        <v>1268</v>
      </c>
      <c r="K33" t="s">
        <v>1001</v>
      </c>
      <c r="L33" s="4" t="s">
        <v>33</v>
      </c>
      <c r="M33" t="s">
        <v>1267</v>
      </c>
      <c r="N33" s="1" t="s">
        <v>564</v>
      </c>
      <c r="O33" s="4" t="s">
        <v>34</v>
      </c>
      <c r="P33">
        <f t="shared" si="2"/>
        <v>92.92</v>
      </c>
      <c r="Q33">
        <f t="shared" si="1"/>
        <v>31</v>
      </c>
    </row>
    <row r="34" spans="1:17" x14ac:dyDescent="0.45">
      <c r="A34" s="1">
        <v>32</v>
      </c>
      <c r="B34" t="s">
        <v>10</v>
      </c>
      <c r="C34" t="s">
        <v>12</v>
      </c>
      <c r="D34" t="s">
        <v>47</v>
      </c>
      <c r="E34" t="s">
        <v>492</v>
      </c>
      <c r="F34" s="1" t="s">
        <v>29</v>
      </c>
      <c r="G34" t="s">
        <v>493</v>
      </c>
      <c r="H34" t="s">
        <v>75</v>
      </c>
      <c r="I34" s="1" t="s">
        <v>1269</v>
      </c>
      <c r="J34" t="s">
        <v>1269</v>
      </c>
      <c r="K34" t="s">
        <v>1001</v>
      </c>
      <c r="L34" s="4" t="s">
        <v>33</v>
      </c>
      <c r="M34" t="s">
        <v>675</v>
      </c>
      <c r="N34" s="1" t="s">
        <v>521</v>
      </c>
      <c r="O34" s="4" t="s">
        <v>33</v>
      </c>
      <c r="P34">
        <f t="shared" si="2"/>
        <v>93.34</v>
      </c>
      <c r="Q34">
        <f t="shared" si="1"/>
        <v>32</v>
      </c>
    </row>
    <row r="35" spans="1:17" x14ac:dyDescent="0.45">
      <c r="A35" s="1">
        <v>33</v>
      </c>
      <c r="B35" t="s">
        <v>10</v>
      </c>
      <c r="C35" t="s">
        <v>18</v>
      </c>
      <c r="D35" t="s">
        <v>47</v>
      </c>
      <c r="E35" t="s">
        <v>476</v>
      </c>
      <c r="F35" s="1" t="s">
        <v>26</v>
      </c>
      <c r="G35" t="s">
        <v>477</v>
      </c>
      <c r="H35" t="s">
        <v>61</v>
      </c>
      <c r="I35" s="1" t="s">
        <v>1272</v>
      </c>
      <c r="J35" t="s">
        <v>1272</v>
      </c>
      <c r="K35" t="s">
        <v>1004</v>
      </c>
      <c r="L35" s="4" t="s">
        <v>33</v>
      </c>
      <c r="M35" t="s">
        <v>678</v>
      </c>
      <c r="N35" s="1" t="s">
        <v>571</v>
      </c>
      <c r="O35" s="4" t="s">
        <v>33</v>
      </c>
      <c r="P35">
        <f t="shared" si="2"/>
        <v>96.1</v>
      </c>
      <c r="Q35">
        <f t="shared" si="1"/>
        <v>33</v>
      </c>
    </row>
    <row r="36" spans="1:17" x14ac:dyDescent="0.45">
      <c r="A36" s="1">
        <v>34</v>
      </c>
      <c r="B36" t="s">
        <v>10</v>
      </c>
      <c r="C36" t="s">
        <v>221</v>
      </c>
      <c r="D36" t="s">
        <v>47</v>
      </c>
      <c r="E36" t="s">
        <v>1273</v>
      </c>
      <c r="F36" s="1" t="s">
        <v>101</v>
      </c>
      <c r="G36" t="s">
        <v>1274</v>
      </c>
      <c r="H36" t="s">
        <v>1275</v>
      </c>
      <c r="I36" s="1" t="s">
        <v>1276</v>
      </c>
      <c r="J36" t="s">
        <v>13</v>
      </c>
      <c r="K36" t="s">
        <v>14</v>
      </c>
      <c r="L36" s="4" t="s">
        <v>14</v>
      </c>
      <c r="M36" t="s">
        <v>1276</v>
      </c>
      <c r="N36" s="1" t="s">
        <v>579</v>
      </c>
      <c r="O36" s="4" t="s">
        <v>33</v>
      </c>
      <c r="P36">
        <f t="shared" si="2"/>
        <v>95.37</v>
      </c>
      <c r="Q36">
        <f t="shared" si="1"/>
        <v>34</v>
      </c>
    </row>
    <row r="37" spans="1:17" x14ac:dyDescent="0.45">
      <c r="A37" s="1">
        <v>35</v>
      </c>
      <c r="B37" t="s">
        <v>10</v>
      </c>
      <c r="C37" t="s">
        <v>244</v>
      </c>
      <c r="D37" t="s">
        <v>47</v>
      </c>
      <c r="E37" t="s">
        <v>710</v>
      </c>
      <c r="F37" s="1" t="s">
        <v>165</v>
      </c>
      <c r="G37" t="s">
        <v>711</v>
      </c>
      <c r="H37" t="s">
        <v>266</v>
      </c>
      <c r="I37" s="1" t="s">
        <v>1277</v>
      </c>
      <c r="J37" t="s">
        <v>1277</v>
      </c>
      <c r="K37" t="s">
        <v>1004</v>
      </c>
      <c r="L37" s="4" t="s">
        <v>33</v>
      </c>
      <c r="M37" t="s">
        <v>805</v>
      </c>
      <c r="N37" s="1" t="s">
        <v>579</v>
      </c>
      <c r="O37" s="4" t="s">
        <v>33</v>
      </c>
      <c r="P37">
        <f t="shared" si="2"/>
        <v>96.47</v>
      </c>
      <c r="Q37">
        <f t="shared" si="1"/>
        <v>35</v>
      </c>
    </row>
    <row r="38" spans="1:17" x14ac:dyDescent="0.45">
      <c r="A38" s="1">
        <v>36</v>
      </c>
      <c r="B38" t="s">
        <v>10</v>
      </c>
      <c r="C38" t="s">
        <v>17</v>
      </c>
      <c r="D38" t="s">
        <v>47</v>
      </c>
      <c r="E38" t="s">
        <v>1208</v>
      </c>
      <c r="F38" s="1" t="s">
        <v>121</v>
      </c>
      <c r="G38" t="s">
        <v>1209</v>
      </c>
      <c r="H38" t="s">
        <v>207</v>
      </c>
      <c r="I38" s="1" t="s">
        <v>1278</v>
      </c>
      <c r="J38" t="s">
        <v>13</v>
      </c>
      <c r="K38" t="s">
        <v>14</v>
      </c>
      <c r="L38" s="4" t="s">
        <v>14</v>
      </c>
      <c r="M38" t="s">
        <v>1278</v>
      </c>
      <c r="N38" s="1" t="s">
        <v>579</v>
      </c>
      <c r="O38" s="4" t="s">
        <v>33</v>
      </c>
      <c r="P38">
        <f t="shared" si="2"/>
        <v>95.490000000000009</v>
      </c>
      <c r="Q38">
        <f t="shared" si="1"/>
        <v>36</v>
      </c>
    </row>
    <row r="39" spans="1:17" x14ac:dyDescent="0.45">
      <c r="A39" s="1">
        <v>37</v>
      </c>
      <c r="B39" t="s">
        <v>10</v>
      </c>
      <c r="C39" t="s">
        <v>157</v>
      </c>
      <c r="D39" t="s">
        <v>47</v>
      </c>
      <c r="E39" t="s">
        <v>473</v>
      </c>
      <c r="F39" s="1" t="s">
        <v>79</v>
      </c>
      <c r="G39" t="s">
        <v>474</v>
      </c>
      <c r="H39" t="s">
        <v>475</v>
      </c>
      <c r="I39" s="1" t="s">
        <v>1609</v>
      </c>
      <c r="J39" t="s">
        <v>1610</v>
      </c>
      <c r="K39" t="s">
        <v>1004</v>
      </c>
      <c r="L39" s="4" t="s">
        <v>33</v>
      </c>
      <c r="M39" t="s">
        <v>1609</v>
      </c>
      <c r="N39" s="1" t="s">
        <v>579</v>
      </c>
      <c r="O39" s="4" t="s">
        <v>33</v>
      </c>
      <c r="P39">
        <f t="shared" si="2"/>
        <v>95.81</v>
      </c>
      <c r="Q39">
        <f t="shared" si="1"/>
        <v>37</v>
      </c>
    </row>
    <row r="40" spans="1:17" x14ac:dyDescent="0.45">
      <c r="A40" s="1">
        <v>38</v>
      </c>
      <c r="B40" t="s">
        <v>10</v>
      </c>
      <c r="C40" t="s">
        <v>309</v>
      </c>
      <c r="D40" t="s">
        <v>47</v>
      </c>
      <c r="E40" t="s">
        <v>651</v>
      </c>
      <c r="F40" s="1" t="s">
        <v>107</v>
      </c>
      <c r="G40" t="s">
        <v>652</v>
      </c>
      <c r="H40" t="s">
        <v>312</v>
      </c>
      <c r="I40" s="1" t="s">
        <v>1611</v>
      </c>
      <c r="J40" t="s">
        <v>1611</v>
      </c>
      <c r="K40" t="s">
        <v>1001</v>
      </c>
      <c r="L40" s="4" t="s">
        <v>33</v>
      </c>
      <c r="M40" t="s">
        <v>1612</v>
      </c>
      <c r="N40" s="1" t="s">
        <v>537</v>
      </c>
      <c r="O40" s="4" t="s">
        <v>548</v>
      </c>
      <c r="P40">
        <f t="shared" si="2"/>
        <v>98.94</v>
      </c>
      <c r="Q40">
        <f t="shared" si="1"/>
        <v>38</v>
      </c>
    </row>
    <row r="41" spans="1:17" x14ac:dyDescent="0.45">
      <c r="A41" s="1">
        <v>39</v>
      </c>
      <c r="B41" t="s">
        <v>10</v>
      </c>
      <c r="C41" t="s">
        <v>143</v>
      </c>
      <c r="D41" t="s">
        <v>47</v>
      </c>
      <c r="E41" t="s">
        <v>1202</v>
      </c>
      <c r="F41" s="1" t="s">
        <v>37</v>
      </c>
      <c r="G41" t="s">
        <v>1203</v>
      </c>
      <c r="H41" t="s">
        <v>292</v>
      </c>
      <c r="I41" s="1" t="s">
        <v>1279</v>
      </c>
      <c r="J41" t="s">
        <v>13</v>
      </c>
      <c r="K41" t="s">
        <v>14</v>
      </c>
      <c r="L41" s="4" t="s">
        <v>14</v>
      </c>
      <c r="M41" t="s">
        <v>1279</v>
      </c>
      <c r="N41" s="1" t="s">
        <v>537</v>
      </c>
      <c r="O41" s="4" t="s">
        <v>548</v>
      </c>
      <c r="P41">
        <f t="shared" si="2"/>
        <v>96.740000000000009</v>
      </c>
      <c r="Q41">
        <f t="shared" si="1"/>
        <v>39</v>
      </c>
    </row>
    <row r="42" spans="1:17" x14ac:dyDescent="0.45">
      <c r="A42" s="1">
        <v>40</v>
      </c>
      <c r="B42" t="s">
        <v>10</v>
      </c>
      <c r="C42" t="s">
        <v>41</v>
      </c>
      <c r="D42" t="s">
        <v>47</v>
      </c>
      <c r="E42" t="s">
        <v>1205</v>
      </c>
      <c r="F42" s="1" t="s">
        <v>158</v>
      </c>
      <c r="G42" t="s">
        <v>1206</v>
      </c>
      <c r="H42" t="s">
        <v>386</v>
      </c>
      <c r="I42" s="1" t="s">
        <v>1280</v>
      </c>
      <c r="J42" t="s">
        <v>13</v>
      </c>
      <c r="K42" t="s">
        <v>14</v>
      </c>
      <c r="L42" s="4" t="s">
        <v>14</v>
      </c>
      <c r="M42" t="s">
        <v>1280</v>
      </c>
      <c r="N42" s="1" t="s">
        <v>521</v>
      </c>
      <c r="O42" s="4" t="s">
        <v>33</v>
      </c>
      <c r="P42">
        <f t="shared" si="2"/>
        <v>97.19</v>
      </c>
      <c r="Q42">
        <f t="shared" si="1"/>
        <v>40</v>
      </c>
    </row>
    <row r="43" spans="1:17" x14ac:dyDescent="0.45">
      <c r="A43" s="1">
        <v>41</v>
      </c>
      <c r="B43" t="s">
        <v>10</v>
      </c>
      <c r="C43" t="s">
        <v>126</v>
      </c>
      <c r="D43" t="s">
        <v>47</v>
      </c>
      <c r="E43" t="s">
        <v>653</v>
      </c>
      <c r="F43" s="1" t="s">
        <v>161</v>
      </c>
      <c r="G43" t="s">
        <v>654</v>
      </c>
      <c r="H43" t="s">
        <v>551</v>
      </c>
      <c r="I43" s="1" t="s">
        <v>1613</v>
      </c>
      <c r="J43" t="s">
        <v>1613</v>
      </c>
      <c r="K43" t="s">
        <v>1004</v>
      </c>
      <c r="L43" s="4" t="s">
        <v>33</v>
      </c>
      <c r="M43" t="s">
        <v>13</v>
      </c>
      <c r="N43" s="1" t="s">
        <v>14</v>
      </c>
      <c r="O43" s="4" t="s">
        <v>14</v>
      </c>
      <c r="P43" t="e">
        <f t="shared" si="2"/>
        <v>#VALUE!</v>
      </c>
      <c r="Q43">
        <f t="shared" si="1"/>
        <v>41</v>
      </c>
    </row>
    <row r="44" spans="1:17" x14ac:dyDescent="0.45">
      <c r="A44" s="1">
        <v>42</v>
      </c>
      <c r="B44" t="s">
        <v>10</v>
      </c>
      <c r="C44" t="s">
        <v>723</v>
      </c>
      <c r="D44" t="s">
        <v>47</v>
      </c>
      <c r="E44" t="s">
        <v>1215</v>
      </c>
      <c r="F44" s="1" t="s">
        <v>146</v>
      </c>
      <c r="G44" t="s">
        <v>1216</v>
      </c>
      <c r="H44" t="s">
        <v>726</v>
      </c>
      <c r="I44" s="1" t="s">
        <v>1281</v>
      </c>
      <c r="J44" t="s">
        <v>13</v>
      </c>
      <c r="K44" t="s">
        <v>14</v>
      </c>
      <c r="L44" s="4" t="s">
        <v>14</v>
      </c>
      <c r="M44" t="s">
        <v>1281</v>
      </c>
      <c r="N44" s="1" t="s">
        <v>579</v>
      </c>
      <c r="O44" s="4" t="s">
        <v>33</v>
      </c>
      <c r="P44">
        <f t="shared" si="2"/>
        <v>98.460000000000008</v>
      </c>
      <c r="Q44">
        <f t="shared" si="1"/>
        <v>42</v>
      </c>
    </row>
    <row r="45" spans="1:17" x14ac:dyDescent="0.45">
      <c r="A45" s="1">
        <v>43</v>
      </c>
      <c r="B45" t="s">
        <v>10</v>
      </c>
      <c r="C45" t="s">
        <v>303</v>
      </c>
      <c r="D45" t="s">
        <v>47</v>
      </c>
      <c r="E45" t="s">
        <v>1284</v>
      </c>
      <c r="F45" s="1" t="s">
        <v>192</v>
      </c>
      <c r="G45" t="s">
        <v>1285</v>
      </c>
      <c r="H45" t="s">
        <v>799</v>
      </c>
      <c r="I45" s="1" t="s">
        <v>1286</v>
      </c>
      <c r="J45" t="s">
        <v>13</v>
      </c>
      <c r="K45" t="s">
        <v>14</v>
      </c>
      <c r="L45" s="4" t="s">
        <v>14</v>
      </c>
      <c r="M45" t="s">
        <v>1286</v>
      </c>
      <c r="N45" s="1" t="s">
        <v>537</v>
      </c>
      <c r="O45" s="4" t="s">
        <v>548</v>
      </c>
      <c r="P45">
        <f t="shared" si="2"/>
        <v>99.69</v>
      </c>
      <c r="Q45">
        <f t="shared" si="1"/>
        <v>43</v>
      </c>
    </row>
    <row r="46" spans="1:17" x14ac:dyDescent="0.45">
      <c r="A46" s="1">
        <v>44</v>
      </c>
      <c r="B46" t="s">
        <v>10</v>
      </c>
      <c r="C46" t="s">
        <v>422</v>
      </c>
      <c r="D46" t="s">
        <v>47</v>
      </c>
      <c r="E46" t="s">
        <v>1222</v>
      </c>
      <c r="F46" s="1" t="s">
        <v>93</v>
      </c>
      <c r="G46" t="s">
        <v>1223</v>
      </c>
      <c r="H46" t="s">
        <v>736</v>
      </c>
      <c r="I46" s="1" t="s">
        <v>1287</v>
      </c>
      <c r="J46" t="s">
        <v>13</v>
      </c>
      <c r="K46" t="s">
        <v>14</v>
      </c>
      <c r="L46" s="4" t="s">
        <v>14</v>
      </c>
      <c r="M46" t="s">
        <v>1287</v>
      </c>
      <c r="N46" s="1" t="s">
        <v>579</v>
      </c>
      <c r="O46" s="4" t="s">
        <v>33</v>
      </c>
      <c r="P46">
        <f t="shared" si="2"/>
        <v>100.27000000000001</v>
      </c>
      <c r="Q46">
        <f t="shared" si="1"/>
        <v>44</v>
      </c>
    </row>
    <row r="47" spans="1:17" x14ac:dyDescent="0.45">
      <c r="A47" s="1">
        <v>45</v>
      </c>
      <c r="B47" t="s">
        <v>10</v>
      </c>
      <c r="C47" t="s">
        <v>1074</v>
      </c>
      <c r="D47" t="s">
        <v>47</v>
      </c>
      <c r="E47" t="s">
        <v>1218</v>
      </c>
      <c r="F47" s="1" t="s">
        <v>138</v>
      </c>
      <c r="G47" t="s">
        <v>1219</v>
      </c>
      <c r="H47" t="s">
        <v>1220</v>
      </c>
      <c r="I47" s="1" t="s">
        <v>1288</v>
      </c>
      <c r="J47" t="s">
        <v>13</v>
      </c>
      <c r="K47" t="s">
        <v>14</v>
      </c>
      <c r="L47" s="4" t="s">
        <v>14</v>
      </c>
      <c r="M47" t="s">
        <v>1288</v>
      </c>
      <c r="N47" s="1" t="s">
        <v>579</v>
      </c>
      <c r="O47" s="4" t="s">
        <v>33</v>
      </c>
      <c r="P47">
        <f t="shared" si="2"/>
        <v>102</v>
      </c>
      <c r="Q47">
        <f t="shared" si="1"/>
        <v>45</v>
      </c>
    </row>
    <row r="48" spans="1:17" x14ac:dyDescent="0.45">
      <c r="A48" s="1">
        <v>46</v>
      </c>
      <c r="B48" t="s">
        <v>10</v>
      </c>
      <c r="C48" t="s">
        <v>303</v>
      </c>
      <c r="D48" t="s">
        <v>47</v>
      </c>
      <c r="E48" t="s">
        <v>797</v>
      </c>
      <c r="F48" s="1" t="s">
        <v>127</v>
      </c>
      <c r="G48" t="s">
        <v>798</v>
      </c>
      <c r="H48" t="s">
        <v>799</v>
      </c>
      <c r="I48" s="1" t="s">
        <v>1289</v>
      </c>
      <c r="J48" t="s">
        <v>13</v>
      </c>
      <c r="K48" t="s">
        <v>14</v>
      </c>
      <c r="L48" s="4" t="s">
        <v>14</v>
      </c>
      <c r="M48" t="s">
        <v>1289</v>
      </c>
      <c r="N48" s="1" t="s">
        <v>537</v>
      </c>
      <c r="O48" s="4" t="s">
        <v>548</v>
      </c>
      <c r="P48">
        <f t="shared" si="2"/>
        <v>102.83</v>
      </c>
      <c r="Q48">
        <f t="shared" si="1"/>
        <v>46</v>
      </c>
    </row>
    <row r="49" spans="1:17" x14ac:dyDescent="0.45">
      <c r="A49" s="1">
        <v>47</v>
      </c>
      <c r="B49" t="s">
        <v>10</v>
      </c>
      <c r="C49" t="s">
        <v>151</v>
      </c>
      <c r="D49" t="s">
        <v>47</v>
      </c>
      <c r="E49" t="s">
        <v>685</v>
      </c>
      <c r="F49" s="1" t="s">
        <v>18</v>
      </c>
      <c r="G49" t="s">
        <v>686</v>
      </c>
      <c r="H49" t="s">
        <v>153</v>
      </c>
      <c r="I49" s="1" t="s">
        <v>1614</v>
      </c>
      <c r="J49" t="s">
        <v>1614</v>
      </c>
      <c r="K49" t="s">
        <v>1004</v>
      </c>
      <c r="L49" s="4" t="s">
        <v>33</v>
      </c>
      <c r="M49" t="s">
        <v>13</v>
      </c>
      <c r="N49" s="1" t="s">
        <v>14</v>
      </c>
      <c r="O49" s="4" t="s">
        <v>14</v>
      </c>
      <c r="P49" t="e">
        <f t="shared" si="2"/>
        <v>#VALUE!</v>
      </c>
      <c r="Q49">
        <f t="shared" si="1"/>
        <v>47</v>
      </c>
    </row>
    <row r="50" spans="1:17" x14ac:dyDescent="0.45">
      <c r="A50" s="1">
        <v>48</v>
      </c>
      <c r="B50" t="s">
        <v>10</v>
      </c>
      <c r="C50" t="s">
        <v>110</v>
      </c>
      <c r="D50" t="s">
        <v>47</v>
      </c>
      <c r="E50" t="s">
        <v>810</v>
      </c>
      <c r="F50" s="1" t="s">
        <v>105</v>
      </c>
      <c r="G50" t="s">
        <v>811</v>
      </c>
      <c r="H50" t="s">
        <v>112</v>
      </c>
      <c r="I50" s="1" t="s">
        <v>1290</v>
      </c>
      <c r="J50" t="s">
        <v>1290</v>
      </c>
      <c r="K50" t="s">
        <v>1004</v>
      </c>
      <c r="L50" s="4" t="s">
        <v>33</v>
      </c>
      <c r="M50" t="s">
        <v>13</v>
      </c>
      <c r="N50" s="1" t="s">
        <v>14</v>
      </c>
      <c r="O50" s="4" t="s">
        <v>14</v>
      </c>
      <c r="P50" t="e">
        <f t="shared" si="2"/>
        <v>#VALUE!</v>
      </c>
      <c r="Q50">
        <f t="shared" si="1"/>
        <v>48</v>
      </c>
    </row>
    <row r="51" spans="1:17" x14ac:dyDescent="0.45">
      <c r="A51" s="1">
        <v>49</v>
      </c>
      <c r="B51" t="s">
        <v>10</v>
      </c>
      <c r="C51" t="s">
        <v>133</v>
      </c>
      <c r="D51" t="s">
        <v>47</v>
      </c>
      <c r="E51" t="s">
        <v>1225</v>
      </c>
      <c r="F51" s="1" t="s">
        <v>42</v>
      </c>
      <c r="G51" t="s">
        <v>1226</v>
      </c>
      <c r="H51" t="s">
        <v>1227</v>
      </c>
      <c r="I51" s="1" t="s">
        <v>1291</v>
      </c>
      <c r="J51" t="s">
        <v>13</v>
      </c>
      <c r="K51" t="s">
        <v>14</v>
      </c>
      <c r="L51" s="4" t="s">
        <v>14</v>
      </c>
      <c r="M51" t="s">
        <v>1291</v>
      </c>
      <c r="N51" s="1" t="s">
        <v>537</v>
      </c>
      <c r="O51" s="4" t="s">
        <v>548</v>
      </c>
      <c r="P51">
        <f t="shared" si="2"/>
        <v>106.95</v>
      </c>
      <c r="Q51">
        <f t="shared" si="1"/>
        <v>49</v>
      </c>
    </row>
    <row r="52" spans="1:17" x14ac:dyDescent="0.45">
      <c r="A52" s="1">
        <v>50</v>
      </c>
      <c r="B52" t="s">
        <v>10</v>
      </c>
      <c r="C52" t="s">
        <v>116</v>
      </c>
      <c r="D52" t="s">
        <v>47</v>
      </c>
      <c r="E52" t="s">
        <v>657</v>
      </c>
      <c r="F52" s="1" t="s">
        <v>188</v>
      </c>
      <c r="G52" t="s">
        <v>658</v>
      </c>
      <c r="H52" t="s">
        <v>117</v>
      </c>
      <c r="I52" s="1" t="s">
        <v>1292</v>
      </c>
      <c r="J52" t="s">
        <v>1292</v>
      </c>
      <c r="K52" t="s">
        <v>1001</v>
      </c>
      <c r="L52" s="4" t="s">
        <v>33</v>
      </c>
      <c r="M52" t="s">
        <v>13</v>
      </c>
      <c r="N52" s="1" t="s">
        <v>14</v>
      </c>
      <c r="O52" s="4" t="s">
        <v>14</v>
      </c>
      <c r="P52" t="e">
        <f t="shared" si="2"/>
        <v>#VALUE!</v>
      </c>
      <c r="Q52">
        <f t="shared" si="1"/>
        <v>50</v>
      </c>
    </row>
    <row r="53" spans="1:17" x14ac:dyDescent="0.45">
      <c r="B53" t="s">
        <v>10</v>
      </c>
      <c r="C53" t="s">
        <v>92</v>
      </c>
      <c r="D53" t="s">
        <v>47</v>
      </c>
      <c r="E53" t="s">
        <v>1230</v>
      </c>
      <c r="F53" s="1" t="s">
        <v>147</v>
      </c>
      <c r="G53" t="s">
        <v>1231</v>
      </c>
      <c r="H53" t="s">
        <v>337</v>
      </c>
      <c r="I53" s="1" t="s">
        <v>13</v>
      </c>
      <c r="J53" t="s">
        <v>13</v>
      </c>
      <c r="K53" t="s">
        <v>14</v>
      </c>
      <c r="L53" s="4" t="s">
        <v>14</v>
      </c>
      <c r="M53" t="s">
        <v>13</v>
      </c>
      <c r="N53" s="1" t="s">
        <v>14</v>
      </c>
      <c r="O53" s="4" t="s">
        <v>14</v>
      </c>
    </row>
    <row r="54" spans="1:17" x14ac:dyDescent="0.45">
      <c r="B54" t="s">
        <v>10</v>
      </c>
      <c r="C54" t="s">
        <v>966</v>
      </c>
      <c r="D54" t="s">
        <v>47</v>
      </c>
      <c r="E54" t="s">
        <v>1234</v>
      </c>
      <c r="F54" s="1" t="s">
        <v>113</v>
      </c>
      <c r="G54" t="s">
        <v>1235</v>
      </c>
      <c r="H54" t="s">
        <v>969</v>
      </c>
      <c r="I54" s="1" t="s">
        <v>13</v>
      </c>
      <c r="J54" t="s">
        <v>13</v>
      </c>
      <c r="K54" t="s">
        <v>14</v>
      </c>
      <c r="L54" s="4" t="s">
        <v>14</v>
      </c>
      <c r="M54" t="s">
        <v>13</v>
      </c>
      <c r="N54" s="1" t="s">
        <v>14</v>
      </c>
      <c r="O54" s="4" t="s">
        <v>14</v>
      </c>
    </row>
    <row r="55" spans="1:17" x14ac:dyDescent="0.45">
      <c r="B55" t="s">
        <v>10</v>
      </c>
      <c r="C55" t="s">
        <v>73</v>
      </c>
      <c r="D55" t="s">
        <v>47</v>
      </c>
      <c r="E55" t="s">
        <v>1236</v>
      </c>
      <c r="F55" s="1" t="s">
        <v>187</v>
      </c>
      <c r="G55" t="s">
        <v>1237</v>
      </c>
      <c r="H55" t="s">
        <v>409</v>
      </c>
      <c r="I55" s="1" t="s">
        <v>13</v>
      </c>
      <c r="J55" t="s">
        <v>13</v>
      </c>
      <c r="K55" t="s">
        <v>14</v>
      </c>
      <c r="L55" s="4" t="s">
        <v>14</v>
      </c>
      <c r="M55" t="s">
        <v>13</v>
      </c>
      <c r="N55" s="1" t="s">
        <v>14</v>
      </c>
      <c r="O55" s="4" t="s">
        <v>14</v>
      </c>
    </row>
    <row r="56" spans="1:17" x14ac:dyDescent="0.45">
      <c r="B56" t="s">
        <v>10</v>
      </c>
      <c r="C56" t="s">
        <v>73</v>
      </c>
      <c r="D56" t="s">
        <v>47</v>
      </c>
      <c r="E56" t="s">
        <v>1238</v>
      </c>
      <c r="F56" s="1" t="s">
        <v>65</v>
      </c>
      <c r="G56" t="s">
        <v>1239</v>
      </c>
      <c r="H56" t="s">
        <v>409</v>
      </c>
      <c r="I56" s="1" t="s">
        <v>13</v>
      </c>
      <c r="J56" t="s">
        <v>13</v>
      </c>
      <c r="K56" t="s">
        <v>14</v>
      </c>
      <c r="L56" s="4" t="s">
        <v>14</v>
      </c>
      <c r="M56" t="s">
        <v>13</v>
      </c>
      <c r="N56" s="1" t="s">
        <v>14</v>
      </c>
      <c r="O56" s="4" t="s">
        <v>14</v>
      </c>
    </row>
    <row r="57" spans="1:17" x14ac:dyDescent="0.45">
      <c r="B57" t="s">
        <v>10</v>
      </c>
      <c r="C57" t="s">
        <v>315</v>
      </c>
      <c r="D57" t="s">
        <v>47</v>
      </c>
      <c r="E57" t="s">
        <v>1240</v>
      </c>
      <c r="F57" s="1" t="s">
        <v>100</v>
      </c>
      <c r="G57" t="s">
        <v>1241</v>
      </c>
      <c r="H57" t="s">
        <v>1242</v>
      </c>
      <c r="I57" s="1" t="s">
        <v>13</v>
      </c>
      <c r="J57" t="s">
        <v>13</v>
      </c>
      <c r="K57" t="s">
        <v>14</v>
      </c>
      <c r="L57" s="4" t="s">
        <v>14</v>
      </c>
      <c r="M57" t="s">
        <v>13</v>
      </c>
      <c r="N57" s="1" t="s">
        <v>14</v>
      </c>
      <c r="O57" s="4" t="s">
        <v>14</v>
      </c>
    </row>
    <row r="58" spans="1:17" x14ac:dyDescent="0.45">
      <c r="B58" t="s">
        <v>10</v>
      </c>
      <c r="C58" t="s">
        <v>440</v>
      </c>
      <c r="D58" t="s">
        <v>47</v>
      </c>
      <c r="E58" t="s">
        <v>1581</v>
      </c>
      <c r="F58" s="1" t="s">
        <v>111</v>
      </c>
      <c r="G58" t="s">
        <v>1582</v>
      </c>
      <c r="H58" t="s">
        <v>1583</v>
      </c>
      <c r="I58" s="1" t="s">
        <v>13</v>
      </c>
      <c r="J58" t="s">
        <v>13</v>
      </c>
      <c r="K58" t="s">
        <v>14</v>
      </c>
      <c r="L58" s="4" t="s">
        <v>14</v>
      </c>
      <c r="M58" t="s">
        <v>13</v>
      </c>
      <c r="N58" s="1" t="s">
        <v>14</v>
      </c>
      <c r="O58" s="4" t="s">
        <v>14</v>
      </c>
    </row>
    <row r="59" spans="1:17" x14ac:dyDescent="0.45">
      <c r="B59" t="s">
        <v>10</v>
      </c>
      <c r="C59" t="s">
        <v>309</v>
      </c>
      <c r="D59" t="s">
        <v>47</v>
      </c>
      <c r="E59" t="s">
        <v>1245</v>
      </c>
      <c r="F59" s="1" t="s">
        <v>181</v>
      </c>
      <c r="G59" t="s">
        <v>1246</v>
      </c>
      <c r="H59" t="s">
        <v>312</v>
      </c>
      <c r="I59" s="1" t="s">
        <v>13</v>
      </c>
      <c r="J59" t="s">
        <v>13</v>
      </c>
      <c r="K59" t="s">
        <v>14</v>
      </c>
      <c r="L59" s="4" t="s">
        <v>14</v>
      </c>
      <c r="M59" t="s">
        <v>13</v>
      </c>
      <c r="N59" s="1" t="s">
        <v>14</v>
      </c>
      <c r="O59" s="4" t="s">
        <v>14</v>
      </c>
    </row>
    <row r="60" spans="1:17" x14ac:dyDescent="0.45">
      <c r="B60" t="s">
        <v>10</v>
      </c>
      <c r="C60" t="s">
        <v>309</v>
      </c>
      <c r="D60" t="s">
        <v>47</v>
      </c>
      <c r="E60" t="s">
        <v>1293</v>
      </c>
      <c r="F60" s="1" t="s">
        <v>176</v>
      </c>
      <c r="G60" t="s">
        <v>1294</v>
      </c>
      <c r="H60" t="s">
        <v>312</v>
      </c>
      <c r="I60" s="1" t="s">
        <v>13</v>
      </c>
      <c r="J60" t="s">
        <v>13</v>
      </c>
      <c r="K60" t="s">
        <v>14</v>
      </c>
      <c r="L60" s="4" t="s">
        <v>14</v>
      </c>
      <c r="M60" t="s">
        <v>13</v>
      </c>
      <c r="N60" s="1" t="s">
        <v>14</v>
      </c>
      <c r="O60" s="4" t="s">
        <v>14</v>
      </c>
    </row>
    <row r="61" spans="1:17" x14ac:dyDescent="0.45">
      <c r="B61" t="s">
        <v>10</v>
      </c>
      <c r="C61" t="s">
        <v>309</v>
      </c>
      <c r="D61" t="s">
        <v>47</v>
      </c>
      <c r="E61" t="s">
        <v>1247</v>
      </c>
      <c r="F61" s="1" t="s">
        <v>184</v>
      </c>
      <c r="G61" t="s">
        <v>1248</v>
      </c>
      <c r="H61" t="s">
        <v>312</v>
      </c>
      <c r="I61" s="1" t="s">
        <v>13</v>
      </c>
      <c r="J61" t="s">
        <v>13</v>
      </c>
      <c r="K61" t="s">
        <v>14</v>
      </c>
      <c r="L61" s="4" t="s">
        <v>14</v>
      </c>
      <c r="M61" t="s">
        <v>13</v>
      </c>
      <c r="N61" s="1" t="s">
        <v>14</v>
      </c>
      <c r="O61" s="4" t="s">
        <v>14</v>
      </c>
    </row>
    <row r="95" spans="10:15" x14ac:dyDescent="0.45">
      <c r="J95" t="s">
        <v>13</v>
      </c>
      <c r="K95" t="s">
        <v>14</v>
      </c>
      <c r="L95" s="4" t="s">
        <v>14</v>
      </c>
      <c r="M95" t="s">
        <v>13</v>
      </c>
      <c r="N95" s="1" t="s">
        <v>14</v>
      </c>
      <c r="O95" s="4" t="s">
        <v>14</v>
      </c>
    </row>
  </sheetData>
  <sortState xmlns:xlrd2="http://schemas.microsoft.com/office/spreadsheetml/2017/richdata2" ref="A20:P61">
    <sortCondition ref="P20:P61"/>
  </sortState>
  <phoneticPr fontId="18"/>
  <pageMargins left="0.70866141732283472" right="0.70866141732283472" top="0.55118110236220474" bottom="0.55118110236220474" header="0.31496062992125984" footer="0.31496062992125984"/>
  <pageSetup paperSize="9" scale="59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Q62"/>
  <sheetViews>
    <sheetView workbookViewId="0"/>
  </sheetViews>
  <sheetFormatPr defaultRowHeight="18" x14ac:dyDescent="0.45"/>
  <cols>
    <col min="1" max="1" width="8.796875" style="1"/>
    <col min="2" max="5" width="8.796875" hidden="1" customWidth="1"/>
    <col min="6" max="6" width="8.796875" style="1"/>
    <col min="7" max="7" width="15.69921875" customWidth="1"/>
    <col min="8" max="8" width="22" customWidth="1"/>
    <col min="9" max="9" width="12.796875" style="1" customWidth="1"/>
    <col min="10" max="11" width="8.796875" customWidth="1"/>
    <col min="12" max="12" width="8.796875" style="4" customWidth="1"/>
    <col min="13" max="13" width="8.796875" customWidth="1"/>
    <col min="14" max="14" width="13" style="1" customWidth="1"/>
    <col min="15" max="15" width="17.59765625" style="4" customWidth="1"/>
  </cols>
  <sheetData>
    <row r="1" spans="1:17" x14ac:dyDescent="0.45">
      <c r="A1" t="s">
        <v>8</v>
      </c>
    </row>
    <row r="2" spans="1:17" x14ac:dyDescent="0.45">
      <c r="A2" s="2" t="s">
        <v>0</v>
      </c>
      <c r="B2" s="3" t="str">
        <f>"都道府県コード"</f>
        <v>都道府県コード</v>
      </c>
      <c r="C2" s="3" t="str">
        <f>"所属コード"</f>
        <v>所属コード</v>
      </c>
      <c r="D2" s="3" t="str">
        <f>"登録種別コード"</f>
        <v>登録種別コード</v>
      </c>
      <c r="E2" s="3" t="str">
        <f>"登録番号"</f>
        <v>登録番号</v>
      </c>
      <c r="F2" s="2" t="str">
        <f>"Bib番号"</f>
        <v>Bib番号</v>
      </c>
      <c r="G2" s="3" t="str">
        <f>"選手名/チーム名"</f>
        <v>選手名/チーム名</v>
      </c>
      <c r="H2" s="3" t="str">
        <f>"所属"</f>
        <v>所属</v>
      </c>
      <c r="I2" s="2" t="str">
        <f>"ベストタイム"</f>
        <v>ベストタイム</v>
      </c>
      <c r="J2" s="5" t="str">
        <f>"今年度のベストタイム"</f>
        <v>今年度のベストタイム</v>
      </c>
      <c r="K2" s="5" t="str">
        <f>"今年度のベストタイムを樹立した日付"</f>
        <v>今年度のベストタイムを樹立した日付</v>
      </c>
      <c r="L2" s="5" t="str">
        <f>"今年度のベストタイムを樹立した場所"</f>
        <v>今年度のベストタイムを樹立した場所</v>
      </c>
      <c r="M2" s="5" t="str">
        <f>"昨年度のベストタイム"</f>
        <v>昨年度のベストタイム</v>
      </c>
      <c r="N2" s="2" t="s">
        <v>494</v>
      </c>
      <c r="O2" s="5" t="str">
        <f>"昨年度のベストタイムを樹立した場所"</f>
        <v>昨年度のベストタイムを樹立した場所</v>
      </c>
    </row>
    <row r="3" spans="1:17" x14ac:dyDescent="0.45">
      <c r="A3" s="1">
        <v>1</v>
      </c>
      <c r="B3" t="s">
        <v>19</v>
      </c>
      <c r="C3" t="s">
        <v>160</v>
      </c>
      <c r="D3" t="s">
        <v>11</v>
      </c>
      <c r="E3" t="s">
        <v>1615</v>
      </c>
      <c r="F3" s="1" t="s">
        <v>83</v>
      </c>
      <c r="G3" t="s">
        <v>1616</v>
      </c>
      <c r="H3" t="s">
        <v>1617</v>
      </c>
      <c r="I3" s="1" t="s">
        <v>1618</v>
      </c>
      <c r="J3" t="s">
        <v>1618</v>
      </c>
      <c r="K3" t="s">
        <v>1432</v>
      </c>
      <c r="L3" s="4" t="s">
        <v>25</v>
      </c>
      <c r="M3" t="s">
        <v>1619</v>
      </c>
      <c r="N3" s="1" t="s">
        <v>513</v>
      </c>
      <c r="O3" s="4" t="s">
        <v>34</v>
      </c>
      <c r="P3">
        <f>LEFT(M3,1)*60+MID(M3,3,5)*1</f>
        <v>119.9</v>
      </c>
      <c r="Q3">
        <f>A3*1</f>
        <v>1</v>
      </c>
    </row>
    <row r="4" spans="1:17" x14ac:dyDescent="0.45">
      <c r="A4" s="1">
        <v>2</v>
      </c>
      <c r="B4" t="s">
        <v>29</v>
      </c>
      <c r="C4" t="s">
        <v>41</v>
      </c>
      <c r="D4" t="s">
        <v>11</v>
      </c>
      <c r="E4" t="s">
        <v>242</v>
      </c>
      <c r="F4" s="1" t="s">
        <v>159</v>
      </c>
      <c r="G4" t="s">
        <v>243</v>
      </c>
      <c r="H4" t="s">
        <v>358</v>
      </c>
      <c r="I4" s="1" t="s">
        <v>687</v>
      </c>
      <c r="J4" t="s">
        <v>1295</v>
      </c>
      <c r="K4" t="s">
        <v>846</v>
      </c>
      <c r="L4" s="4" t="s">
        <v>25</v>
      </c>
      <c r="M4" t="s">
        <v>687</v>
      </c>
      <c r="N4" s="1" t="s">
        <v>591</v>
      </c>
      <c r="O4" s="4" t="s">
        <v>25</v>
      </c>
      <c r="P4">
        <f t="shared" ref="P4:P54" si="0">LEFT(M4,1)*60+MID(M4,3,5)*1</f>
        <v>121.96</v>
      </c>
      <c r="Q4">
        <f t="shared" ref="Q4:Q54" si="1">A4*1</f>
        <v>2</v>
      </c>
    </row>
    <row r="5" spans="1:17" x14ac:dyDescent="0.45">
      <c r="A5" s="1">
        <v>3</v>
      </c>
      <c r="B5" t="s">
        <v>67</v>
      </c>
      <c r="C5" t="s">
        <v>16</v>
      </c>
      <c r="D5" t="s">
        <v>11</v>
      </c>
      <c r="E5" t="s">
        <v>812</v>
      </c>
      <c r="F5" s="1" t="s">
        <v>129</v>
      </c>
      <c r="G5" t="s">
        <v>813</v>
      </c>
      <c r="H5" t="s">
        <v>814</v>
      </c>
      <c r="I5" s="1" t="s">
        <v>815</v>
      </c>
      <c r="J5" t="s">
        <v>1296</v>
      </c>
      <c r="K5" t="s">
        <v>846</v>
      </c>
      <c r="L5" s="4" t="s">
        <v>25</v>
      </c>
      <c r="M5" t="s">
        <v>815</v>
      </c>
      <c r="N5" s="1" t="s">
        <v>500</v>
      </c>
      <c r="O5" s="4" t="s">
        <v>25</v>
      </c>
      <c r="P5">
        <f t="shared" si="0"/>
        <v>122.16</v>
      </c>
      <c r="Q5">
        <f t="shared" si="1"/>
        <v>3</v>
      </c>
    </row>
    <row r="6" spans="1:17" x14ac:dyDescent="0.45">
      <c r="A6" s="1">
        <v>4</v>
      </c>
      <c r="B6" t="s">
        <v>67</v>
      </c>
      <c r="C6" t="s">
        <v>16</v>
      </c>
      <c r="D6" t="s">
        <v>11</v>
      </c>
      <c r="E6" t="s">
        <v>816</v>
      </c>
      <c r="F6" s="1" t="s">
        <v>141</v>
      </c>
      <c r="G6" t="s">
        <v>817</v>
      </c>
      <c r="H6" t="s">
        <v>814</v>
      </c>
      <c r="I6" s="1" t="s">
        <v>818</v>
      </c>
      <c r="J6" t="s">
        <v>1297</v>
      </c>
      <c r="K6" t="s">
        <v>846</v>
      </c>
      <c r="L6" s="4" t="s">
        <v>25</v>
      </c>
      <c r="M6" t="s">
        <v>818</v>
      </c>
      <c r="N6" s="1" t="s">
        <v>495</v>
      </c>
      <c r="O6" s="4" t="s">
        <v>78</v>
      </c>
      <c r="P6">
        <f t="shared" si="0"/>
        <v>122.68</v>
      </c>
      <c r="Q6">
        <f t="shared" si="1"/>
        <v>4</v>
      </c>
    </row>
    <row r="7" spans="1:17" x14ac:dyDescent="0.45">
      <c r="A7" s="1">
        <v>5</v>
      </c>
      <c r="B7" t="s">
        <v>135</v>
      </c>
      <c r="C7" t="s">
        <v>115</v>
      </c>
      <c r="D7" t="s">
        <v>11</v>
      </c>
      <c r="E7" t="s">
        <v>246</v>
      </c>
      <c r="F7" s="1" t="s">
        <v>95</v>
      </c>
      <c r="G7" t="s">
        <v>247</v>
      </c>
      <c r="H7" t="s">
        <v>248</v>
      </c>
      <c r="I7" s="1" t="s">
        <v>819</v>
      </c>
      <c r="J7" t="s">
        <v>1620</v>
      </c>
      <c r="K7" t="s">
        <v>1432</v>
      </c>
      <c r="L7" s="4" t="s">
        <v>25</v>
      </c>
      <c r="M7" t="s">
        <v>819</v>
      </c>
      <c r="N7" s="1" t="s">
        <v>591</v>
      </c>
      <c r="O7" s="4" t="s">
        <v>25</v>
      </c>
      <c r="P7">
        <f t="shared" si="0"/>
        <v>123.74</v>
      </c>
      <c r="Q7">
        <f t="shared" si="1"/>
        <v>5</v>
      </c>
    </row>
    <row r="8" spans="1:17" x14ac:dyDescent="0.45">
      <c r="A8" s="1">
        <v>6</v>
      </c>
      <c r="B8" t="s">
        <v>10</v>
      </c>
      <c r="C8" t="s">
        <v>508</v>
      </c>
      <c r="D8" t="s">
        <v>47</v>
      </c>
      <c r="E8" t="s">
        <v>1621</v>
      </c>
      <c r="F8" s="1" t="s">
        <v>91</v>
      </c>
      <c r="G8" t="s">
        <v>1622</v>
      </c>
      <c r="H8" t="s">
        <v>511</v>
      </c>
      <c r="I8" s="1" t="s">
        <v>1623</v>
      </c>
      <c r="J8" t="s">
        <v>1623</v>
      </c>
      <c r="K8" t="s">
        <v>855</v>
      </c>
      <c r="L8" s="4" t="s">
        <v>33</v>
      </c>
      <c r="M8" t="s">
        <v>1624</v>
      </c>
      <c r="N8" s="1" t="s">
        <v>515</v>
      </c>
      <c r="O8" s="4" t="s">
        <v>33</v>
      </c>
      <c r="P8">
        <f t="shared" si="0"/>
        <v>125.18</v>
      </c>
      <c r="Q8">
        <f t="shared" si="1"/>
        <v>6</v>
      </c>
    </row>
    <row r="9" spans="1:17" x14ac:dyDescent="0.45">
      <c r="A9" s="1">
        <v>7</v>
      </c>
      <c r="B9" t="s">
        <v>10</v>
      </c>
      <c r="C9" t="s">
        <v>1625</v>
      </c>
      <c r="D9" t="s">
        <v>11</v>
      </c>
      <c r="E9" t="s">
        <v>1626</v>
      </c>
      <c r="F9" s="1" t="s">
        <v>131</v>
      </c>
      <c r="G9" t="s">
        <v>1627</v>
      </c>
      <c r="H9" t="s">
        <v>1628</v>
      </c>
      <c r="I9" s="1" t="s">
        <v>1629</v>
      </c>
      <c r="J9" t="s">
        <v>1630</v>
      </c>
      <c r="K9" t="s">
        <v>1432</v>
      </c>
      <c r="L9" s="4" t="s">
        <v>25</v>
      </c>
      <c r="M9" t="s">
        <v>1629</v>
      </c>
      <c r="N9" s="1" t="s">
        <v>513</v>
      </c>
      <c r="O9" s="4" t="s">
        <v>34</v>
      </c>
      <c r="P9">
        <f t="shared" si="0"/>
        <v>124.6</v>
      </c>
      <c r="Q9">
        <f t="shared" si="1"/>
        <v>7</v>
      </c>
    </row>
    <row r="10" spans="1:17" x14ac:dyDescent="0.45">
      <c r="A10" s="1">
        <v>8</v>
      </c>
      <c r="B10" t="s">
        <v>67</v>
      </c>
      <c r="C10" t="s">
        <v>16</v>
      </c>
      <c r="D10" t="s">
        <v>11</v>
      </c>
      <c r="E10" t="s">
        <v>1631</v>
      </c>
      <c r="F10" s="1" t="s">
        <v>63</v>
      </c>
      <c r="G10" t="s">
        <v>1632</v>
      </c>
      <c r="H10" t="s">
        <v>814</v>
      </c>
      <c r="I10" s="1" t="s">
        <v>1633</v>
      </c>
      <c r="J10" t="s">
        <v>1633</v>
      </c>
      <c r="K10" t="s">
        <v>846</v>
      </c>
      <c r="L10" s="4" t="s">
        <v>25</v>
      </c>
      <c r="M10" t="s">
        <v>1634</v>
      </c>
      <c r="N10" s="1" t="s">
        <v>501</v>
      </c>
      <c r="O10" s="4" t="s">
        <v>498</v>
      </c>
      <c r="P10">
        <f t="shared" si="0"/>
        <v>125.75</v>
      </c>
      <c r="Q10">
        <f t="shared" si="1"/>
        <v>8</v>
      </c>
    </row>
    <row r="11" spans="1:17" x14ac:dyDescent="0.45">
      <c r="A11" s="1">
        <v>9</v>
      </c>
      <c r="B11" t="s">
        <v>10</v>
      </c>
      <c r="C11" t="s">
        <v>46</v>
      </c>
      <c r="D11" t="s">
        <v>47</v>
      </c>
      <c r="E11" t="s">
        <v>359</v>
      </c>
      <c r="F11" s="1" t="s">
        <v>70</v>
      </c>
      <c r="G11" t="s">
        <v>360</v>
      </c>
      <c r="H11" t="s">
        <v>49</v>
      </c>
      <c r="I11" s="1" t="s">
        <v>688</v>
      </c>
      <c r="J11" t="s">
        <v>1298</v>
      </c>
      <c r="K11" t="s">
        <v>846</v>
      </c>
      <c r="L11" s="4" t="s">
        <v>25</v>
      </c>
      <c r="M11" t="s">
        <v>688</v>
      </c>
      <c r="N11" s="1" t="s">
        <v>513</v>
      </c>
      <c r="O11" s="4" t="s">
        <v>34</v>
      </c>
      <c r="P11">
        <f t="shared" si="0"/>
        <v>125.45</v>
      </c>
      <c r="Q11">
        <f t="shared" si="1"/>
        <v>9</v>
      </c>
    </row>
    <row r="12" spans="1:17" x14ac:dyDescent="0.45">
      <c r="A12" s="1">
        <v>10</v>
      </c>
      <c r="B12" t="s">
        <v>10</v>
      </c>
      <c r="C12" t="s">
        <v>508</v>
      </c>
      <c r="D12" t="s">
        <v>47</v>
      </c>
      <c r="E12" t="s">
        <v>689</v>
      </c>
      <c r="F12" s="1" t="s">
        <v>59</v>
      </c>
      <c r="G12" t="s">
        <v>690</v>
      </c>
      <c r="H12" t="s">
        <v>511</v>
      </c>
      <c r="I12" s="1" t="s">
        <v>1299</v>
      </c>
      <c r="J12" t="s">
        <v>1299</v>
      </c>
      <c r="K12" t="s">
        <v>857</v>
      </c>
      <c r="L12" s="4" t="s">
        <v>33</v>
      </c>
      <c r="M12" t="s">
        <v>1300</v>
      </c>
      <c r="N12" s="1" t="s">
        <v>513</v>
      </c>
      <c r="O12" s="4" t="s">
        <v>34</v>
      </c>
      <c r="P12">
        <f t="shared" si="0"/>
        <v>126.99</v>
      </c>
      <c r="Q12">
        <f t="shared" si="1"/>
        <v>10</v>
      </c>
    </row>
    <row r="13" spans="1:17" x14ac:dyDescent="0.45">
      <c r="A13" s="1">
        <v>11</v>
      </c>
      <c r="B13" t="s">
        <v>10</v>
      </c>
      <c r="C13" t="s">
        <v>38</v>
      </c>
      <c r="D13" t="s">
        <v>47</v>
      </c>
      <c r="E13" t="s">
        <v>634</v>
      </c>
      <c r="F13" s="1" t="s">
        <v>15</v>
      </c>
      <c r="G13" t="s">
        <v>635</v>
      </c>
      <c r="H13" t="s">
        <v>326</v>
      </c>
      <c r="I13" s="1" t="s">
        <v>1635</v>
      </c>
      <c r="J13" t="s">
        <v>1635</v>
      </c>
      <c r="K13" t="s">
        <v>1384</v>
      </c>
      <c r="L13" s="4" t="s">
        <v>33</v>
      </c>
      <c r="M13" t="s">
        <v>13</v>
      </c>
      <c r="N13" s="1" t="s">
        <v>14</v>
      </c>
      <c r="O13" s="4" t="s">
        <v>14</v>
      </c>
      <c r="P13" t="e">
        <f t="shared" si="0"/>
        <v>#VALUE!</v>
      </c>
      <c r="Q13">
        <f t="shared" si="1"/>
        <v>11</v>
      </c>
    </row>
    <row r="14" spans="1:17" x14ac:dyDescent="0.45">
      <c r="A14" s="1">
        <v>12</v>
      </c>
      <c r="B14" t="s">
        <v>67</v>
      </c>
      <c r="C14" t="s">
        <v>16</v>
      </c>
      <c r="D14" t="s">
        <v>11</v>
      </c>
      <c r="E14" t="s">
        <v>820</v>
      </c>
      <c r="F14" s="1" t="s">
        <v>137</v>
      </c>
      <c r="G14" t="s">
        <v>821</v>
      </c>
      <c r="H14" t="s">
        <v>814</v>
      </c>
      <c r="I14" s="1" t="s">
        <v>822</v>
      </c>
      <c r="J14" t="s">
        <v>1636</v>
      </c>
      <c r="K14" t="s">
        <v>1384</v>
      </c>
      <c r="L14" s="4" t="s">
        <v>33</v>
      </c>
      <c r="M14" t="s">
        <v>822</v>
      </c>
      <c r="N14" s="1" t="s">
        <v>592</v>
      </c>
      <c r="O14" s="4" t="s">
        <v>33</v>
      </c>
      <c r="P14">
        <f t="shared" si="0"/>
        <v>132.86000000000001</v>
      </c>
      <c r="Q14">
        <f t="shared" si="1"/>
        <v>12</v>
      </c>
    </row>
    <row r="15" spans="1:17" x14ac:dyDescent="0.45">
      <c r="A15" s="1">
        <v>13</v>
      </c>
      <c r="B15" t="s">
        <v>10</v>
      </c>
      <c r="C15" t="s">
        <v>56</v>
      </c>
      <c r="D15" t="s">
        <v>47</v>
      </c>
      <c r="E15" t="s">
        <v>488</v>
      </c>
      <c r="F15" s="1" t="s">
        <v>20</v>
      </c>
      <c r="G15" t="s">
        <v>489</v>
      </c>
      <c r="H15" t="s">
        <v>323</v>
      </c>
      <c r="I15" s="1" t="s">
        <v>1637</v>
      </c>
      <c r="J15" t="s">
        <v>1637</v>
      </c>
      <c r="K15" t="s">
        <v>1384</v>
      </c>
      <c r="L15" s="4" t="s">
        <v>33</v>
      </c>
      <c r="M15" t="s">
        <v>691</v>
      </c>
      <c r="N15" s="1" t="s">
        <v>597</v>
      </c>
      <c r="O15" s="4" t="s">
        <v>25</v>
      </c>
      <c r="P15">
        <f t="shared" si="0"/>
        <v>133.6</v>
      </c>
      <c r="Q15">
        <f t="shared" si="1"/>
        <v>13</v>
      </c>
    </row>
    <row r="16" spans="1:17" x14ac:dyDescent="0.45">
      <c r="A16" s="1">
        <v>14</v>
      </c>
      <c r="B16" t="s">
        <v>10</v>
      </c>
      <c r="C16" t="s">
        <v>365</v>
      </c>
      <c r="D16" t="s">
        <v>47</v>
      </c>
      <c r="E16" t="s">
        <v>1301</v>
      </c>
      <c r="F16" s="1" t="s">
        <v>69</v>
      </c>
      <c r="G16" t="s">
        <v>1302</v>
      </c>
      <c r="H16" t="s">
        <v>467</v>
      </c>
      <c r="I16" s="1" t="s">
        <v>1303</v>
      </c>
      <c r="J16" t="s">
        <v>13</v>
      </c>
      <c r="K16" t="s">
        <v>14</v>
      </c>
      <c r="L16" s="4" t="s">
        <v>14</v>
      </c>
      <c r="M16" t="s">
        <v>1303</v>
      </c>
      <c r="N16" s="1" t="s">
        <v>513</v>
      </c>
      <c r="O16" s="4" t="s">
        <v>34</v>
      </c>
      <c r="P16">
        <f t="shared" si="0"/>
        <v>133.22</v>
      </c>
      <c r="Q16">
        <f t="shared" si="1"/>
        <v>14</v>
      </c>
    </row>
    <row r="17" spans="1:17" x14ac:dyDescent="0.45">
      <c r="A17" s="1">
        <v>15</v>
      </c>
      <c r="B17" t="s">
        <v>10</v>
      </c>
      <c r="C17" t="s">
        <v>54</v>
      </c>
      <c r="D17" t="s">
        <v>47</v>
      </c>
      <c r="E17" t="s">
        <v>683</v>
      </c>
      <c r="F17" s="1" t="s">
        <v>191</v>
      </c>
      <c r="G17" t="s">
        <v>684</v>
      </c>
      <c r="H17" t="s">
        <v>426</v>
      </c>
      <c r="I17" s="1" t="s">
        <v>692</v>
      </c>
      <c r="J17" t="s">
        <v>1304</v>
      </c>
      <c r="K17" t="s">
        <v>855</v>
      </c>
      <c r="L17" s="4" t="s">
        <v>33</v>
      </c>
      <c r="M17" t="s">
        <v>692</v>
      </c>
      <c r="N17" s="1" t="s">
        <v>597</v>
      </c>
      <c r="O17" s="4" t="s">
        <v>25</v>
      </c>
      <c r="P17">
        <f t="shared" si="0"/>
        <v>134.26</v>
      </c>
      <c r="Q17">
        <f t="shared" si="1"/>
        <v>15</v>
      </c>
    </row>
    <row r="18" spans="1:17" x14ac:dyDescent="0.45">
      <c r="A18" s="1">
        <v>16</v>
      </c>
      <c r="B18" t="s">
        <v>10</v>
      </c>
      <c r="C18" t="s">
        <v>140</v>
      </c>
      <c r="D18" t="s">
        <v>47</v>
      </c>
      <c r="E18" t="s">
        <v>655</v>
      </c>
      <c r="F18" s="1" t="s">
        <v>64</v>
      </c>
      <c r="G18" t="s">
        <v>656</v>
      </c>
      <c r="H18" t="s">
        <v>199</v>
      </c>
      <c r="I18" s="1" t="s">
        <v>1638</v>
      </c>
      <c r="J18" t="s">
        <v>1638</v>
      </c>
      <c r="K18" t="s">
        <v>1384</v>
      </c>
      <c r="L18" s="4" t="s">
        <v>33</v>
      </c>
      <c r="M18" t="s">
        <v>823</v>
      </c>
      <c r="N18" s="1" t="s">
        <v>597</v>
      </c>
      <c r="O18" s="4" t="s">
        <v>25</v>
      </c>
      <c r="P18">
        <f t="shared" si="0"/>
        <v>135.41</v>
      </c>
      <c r="Q18">
        <f t="shared" si="1"/>
        <v>16</v>
      </c>
    </row>
    <row r="19" spans="1:17" x14ac:dyDescent="0.45">
      <c r="A19" s="1">
        <v>17</v>
      </c>
      <c r="B19" t="s">
        <v>10</v>
      </c>
      <c r="C19" t="s">
        <v>186</v>
      </c>
      <c r="D19" t="s">
        <v>47</v>
      </c>
      <c r="E19" t="s">
        <v>480</v>
      </c>
      <c r="F19" s="1" t="s">
        <v>135</v>
      </c>
      <c r="G19" t="s">
        <v>481</v>
      </c>
      <c r="H19" t="s">
        <v>214</v>
      </c>
      <c r="I19" s="1" t="s">
        <v>824</v>
      </c>
      <c r="J19" t="s">
        <v>1639</v>
      </c>
      <c r="K19" t="s">
        <v>1384</v>
      </c>
      <c r="L19" s="4" t="s">
        <v>33</v>
      </c>
      <c r="M19" t="s">
        <v>824</v>
      </c>
      <c r="N19" s="1" t="s">
        <v>597</v>
      </c>
      <c r="O19" s="4" t="s">
        <v>25</v>
      </c>
      <c r="P19">
        <f t="shared" si="0"/>
        <v>135.61000000000001</v>
      </c>
      <c r="Q19">
        <f t="shared" si="1"/>
        <v>17</v>
      </c>
    </row>
    <row r="20" spans="1:17" x14ac:dyDescent="0.45">
      <c r="A20" s="1">
        <v>18</v>
      </c>
      <c r="B20" t="s">
        <v>10</v>
      </c>
      <c r="C20" t="s">
        <v>132</v>
      </c>
      <c r="D20" t="s">
        <v>47</v>
      </c>
      <c r="E20" t="s">
        <v>698</v>
      </c>
      <c r="F20" s="1" t="s">
        <v>189</v>
      </c>
      <c r="G20" t="s">
        <v>699</v>
      </c>
      <c r="H20" t="s">
        <v>283</v>
      </c>
      <c r="I20" s="1" t="s">
        <v>1640</v>
      </c>
      <c r="J20" t="s">
        <v>1640</v>
      </c>
      <c r="K20" t="s">
        <v>1384</v>
      </c>
      <c r="L20" s="4" t="s">
        <v>33</v>
      </c>
      <c r="M20" t="s">
        <v>700</v>
      </c>
      <c r="N20" s="1" t="s">
        <v>513</v>
      </c>
      <c r="O20" s="4" t="s">
        <v>34</v>
      </c>
      <c r="P20">
        <f t="shared" si="0"/>
        <v>138.63999999999999</v>
      </c>
      <c r="Q20">
        <f t="shared" si="1"/>
        <v>18</v>
      </c>
    </row>
    <row r="21" spans="1:17" x14ac:dyDescent="0.45">
      <c r="A21" s="1">
        <v>19</v>
      </c>
      <c r="B21" t="s">
        <v>10</v>
      </c>
      <c r="C21" t="s">
        <v>143</v>
      </c>
      <c r="D21" t="s">
        <v>47</v>
      </c>
      <c r="E21" t="s">
        <v>1305</v>
      </c>
      <c r="F21" s="1" t="s">
        <v>134</v>
      </c>
      <c r="G21" t="s">
        <v>1306</v>
      </c>
      <c r="H21" t="s">
        <v>292</v>
      </c>
      <c r="I21" s="1" t="s">
        <v>1307</v>
      </c>
      <c r="J21" t="s">
        <v>1641</v>
      </c>
      <c r="K21" t="s">
        <v>1384</v>
      </c>
      <c r="L21" s="4" t="s">
        <v>33</v>
      </c>
      <c r="M21" t="s">
        <v>1307</v>
      </c>
      <c r="N21" s="1" t="s">
        <v>597</v>
      </c>
      <c r="O21" s="4" t="s">
        <v>25</v>
      </c>
      <c r="P21">
        <f t="shared" si="0"/>
        <v>136.11000000000001</v>
      </c>
      <c r="Q21">
        <f t="shared" si="1"/>
        <v>19</v>
      </c>
    </row>
    <row r="22" spans="1:17" x14ac:dyDescent="0.45">
      <c r="A22" s="1">
        <v>20</v>
      </c>
      <c r="B22" t="s">
        <v>10</v>
      </c>
      <c r="C22" t="s">
        <v>179</v>
      </c>
      <c r="D22" t="s">
        <v>47</v>
      </c>
      <c r="E22" t="s">
        <v>363</v>
      </c>
      <c r="F22" s="1" t="s">
        <v>28</v>
      </c>
      <c r="G22" t="s">
        <v>364</v>
      </c>
      <c r="H22" t="s">
        <v>180</v>
      </c>
      <c r="I22" s="1" t="s">
        <v>693</v>
      </c>
      <c r="J22" t="s">
        <v>1642</v>
      </c>
      <c r="K22" t="s">
        <v>1384</v>
      </c>
      <c r="L22" s="4" t="s">
        <v>33</v>
      </c>
      <c r="M22" t="s">
        <v>693</v>
      </c>
      <c r="N22" s="1" t="s">
        <v>597</v>
      </c>
      <c r="O22" s="4" t="s">
        <v>25</v>
      </c>
      <c r="P22">
        <f t="shared" si="0"/>
        <v>136.32</v>
      </c>
      <c r="Q22">
        <f t="shared" si="1"/>
        <v>20</v>
      </c>
    </row>
    <row r="23" spans="1:17" x14ac:dyDescent="0.45">
      <c r="A23" s="1">
        <v>21</v>
      </c>
      <c r="B23" t="s">
        <v>10</v>
      </c>
      <c r="C23" t="s">
        <v>46</v>
      </c>
      <c r="D23" t="s">
        <v>47</v>
      </c>
      <c r="E23" t="s">
        <v>484</v>
      </c>
      <c r="F23" s="1" t="s">
        <v>115</v>
      </c>
      <c r="G23" t="s">
        <v>485</v>
      </c>
      <c r="H23" t="s">
        <v>49</v>
      </c>
      <c r="I23" s="1" t="s">
        <v>1643</v>
      </c>
      <c r="J23" t="s">
        <v>1643</v>
      </c>
      <c r="K23" t="s">
        <v>1384</v>
      </c>
      <c r="L23" s="4" t="s">
        <v>33</v>
      </c>
      <c r="M23" t="s">
        <v>1310</v>
      </c>
      <c r="N23" s="1" t="s">
        <v>499</v>
      </c>
      <c r="O23" s="4" t="s">
        <v>33</v>
      </c>
      <c r="P23">
        <f t="shared" si="0"/>
        <v>139.69999999999999</v>
      </c>
      <c r="Q23">
        <f t="shared" si="1"/>
        <v>21</v>
      </c>
    </row>
    <row r="24" spans="1:17" x14ac:dyDescent="0.45">
      <c r="A24" s="1">
        <v>22</v>
      </c>
      <c r="B24" t="s">
        <v>10</v>
      </c>
      <c r="C24" t="s">
        <v>58</v>
      </c>
      <c r="D24" t="s">
        <v>47</v>
      </c>
      <c r="E24" t="s">
        <v>825</v>
      </c>
      <c r="F24" s="1" t="s">
        <v>57</v>
      </c>
      <c r="G24" t="s">
        <v>826</v>
      </c>
      <c r="H24" t="s">
        <v>827</v>
      </c>
      <c r="I24" s="1" t="s">
        <v>828</v>
      </c>
      <c r="J24" t="s">
        <v>1644</v>
      </c>
      <c r="K24" t="s">
        <v>1384</v>
      </c>
      <c r="L24" s="4" t="s">
        <v>33</v>
      </c>
      <c r="M24" t="s">
        <v>828</v>
      </c>
      <c r="N24" s="1" t="s">
        <v>597</v>
      </c>
      <c r="O24" s="4" t="s">
        <v>25</v>
      </c>
      <c r="P24">
        <f t="shared" si="0"/>
        <v>137.06</v>
      </c>
      <c r="Q24">
        <f t="shared" si="1"/>
        <v>22</v>
      </c>
    </row>
    <row r="25" spans="1:17" x14ac:dyDescent="0.45">
      <c r="A25" s="1">
        <v>23</v>
      </c>
      <c r="B25" t="s">
        <v>10</v>
      </c>
      <c r="C25" t="s">
        <v>167</v>
      </c>
      <c r="D25" t="s">
        <v>47</v>
      </c>
      <c r="E25" t="s">
        <v>694</v>
      </c>
      <c r="F25" s="1" t="s">
        <v>35</v>
      </c>
      <c r="G25" t="s">
        <v>695</v>
      </c>
      <c r="H25" t="s">
        <v>279</v>
      </c>
      <c r="I25" s="1" t="s">
        <v>696</v>
      </c>
      <c r="J25" t="s">
        <v>702</v>
      </c>
      <c r="K25" t="s">
        <v>857</v>
      </c>
      <c r="L25" s="4" t="s">
        <v>33</v>
      </c>
      <c r="M25" t="s">
        <v>696</v>
      </c>
      <c r="N25" s="1" t="s">
        <v>597</v>
      </c>
      <c r="O25" s="4" t="s">
        <v>25</v>
      </c>
      <c r="P25">
        <f t="shared" si="0"/>
        <v>137.4</v>
      </c>
      <c r="Q25">
        <f t="shared" si="1"/>
        <v>23</v>
      </c>
    </row>
    <row r="26" spans="1:17" x14ac:dyDescent="0.45">
      <c r="A26" s="1">
        <v>24</v>
      </c>
      <c r="B26" t="s">
        <v>10</v>
      </c>
      <c r="C26" t="s">
        <v>106</v>
      </c>
      <c r="D26" t="s">
        <v>47</v>
      </c>
      <c r="E26" t="s">
        <v>352</v>
      </c>
      <c r="F26" s="1" t="s">
        <v>72</v>
      </c>
      <c r="G26" t="s">
        <v>353</v>
      </c>
      <c r="H26" t="s">
        <v>108</v>
      </c>
      <c r="I26" s="1" t="s">
        <v>697</v>
      </c>
      <c r="J26" t="s">
        <v>1645</v>
      </c>
      <c r="K26" t="s">
        <v>1384</v>
      </c>
      <c r="L26" s="4" t="s">
        <v>33</v>
      </c>
      <c r="M26" t="s">
        <v>697</v>
      </c>
      <c r="N26" s="1" t="s">
        <v>597</v>
      </c>
      <c r="O26" s="4" t="s">
        <v>25</v>
      </c>
      <c r="P26">
        <f t="shared" si="0"/>
        <v>138.36000000000001</v>
      </c>
      <c r="Q26">
        <f t="shared" si="1"/>
        <v>24</v>
      </c>
    </row>
    <row r="27" spans="1:17" x14ac:dyDescent="0.45">
      <c r="A27" s="1">
        <v>25</v>
      </c>
      <c r="B27" t="s">
        <v>10</v>
      </c>
      <c r="C27" t="s">
        <v>162</v>
      </c>
      <c r="D27" t="s">
        <v>47</v>
      </c>
      <c r="E27" t="s">
        <v>1211</v>
      </c>
      <c r="F27" s="1" t="s">
        <v>51</v>
      </c>
      <c r="G27" t="s">
        <v>1212</v>
      </c>
      <c r="H27" t="s">
        <v>1213</v>
      </c>
      <c r="I27" s="1" t="s">
        <v>1308</v>
      </c>
      <c r="J27" t="s">
        <v>13</v>
      </c>
      <c r="K27" t="s">
        <v>14</v>
      </c>
      <c r="L27" s="4" t="s">
        <v>14</v>
      </c>
      <c r="M27" t="s">
        <v>1308</v>
      </c>
      <c r="N27" s="1" t="s">
        <v>597</v>
      </c>
      <c r="O27" s="4" t="s">
        <v>25</v>
      </c>
      <c r="P27">
        <f t="shared" si="0"/>
        <v>138.56</v>
      </c>
      <c r="Q27">
        <f t="shared" si="1"/>
        <v>25</v>
      </c>
    </row>
    <row r="28" spans="1:17" x14ac:dyDescent="0.45">
      <c r="A28" s="1">
        <v>26</v>
      </c>
      <c r="B28" t="s">
        <v>10</v>
      </c>
      <c r="C28" t="s">
        <v>46</v>
      </c>
      <c r="D28" t="s">
        <v>47</v>
      </c>
      <c r="E28" t="s">
        <v>361</v>
      </c>
      <c r="F28" s="1" t="s">
        <v>164</v>
      </c>
      <c r="G28" t="s">
        <v>362</v>
      </c>
      <c r="H28" t="s">
        <v>49</v>
      </c>
      <c r="I28" s="1" t="s">
        <v>1309</v>
      </c>
      <c r="J28" t="s">
        <v>1309</v>
      </c>
      <c r="K28" t="s">
        <v>855</v>
      </c>
      <c r="L28" s="4" t="s">
        <v>33</v>
      </c>
      <c r="M28" t="s">
        <v>703</v>
      </c>
      <c r="N28" s="1" t="s">
        <v>515</v>
      </c>
      <c r="O28" s="4" t="s">
        <v>33</v>
      </c>
      <c r="P28">
        <f t="shared" si="0"/>
        <v>141.80000000000001</v>
      </c>
      <c r="Q28">
        <f t="shared" si="1"/>
        <v>26</v>
      </c>
    </row>
    <row r="29" spans="1:17" x14ac:dyDescent="0.45">
      <c r="A29" s="1">
        <v>27</v>
      </c>
      <c r="B29" t="s">
        <v>10</v>
      </c>
      <c r="C29" t="s">
        <v>179</v>
      </c>
      <c r="D29" t="s">
        <v>47</v>
      </c>
      <c r="E29" t="s">
        <v>354</v>
      </c>
      <c r="F29" s="1" t="s">
        <v>185</v>
      </c>
      <c r="G29" t="s">
        <v>355</v>
      </c>
      <c r="H29" t="s">
        <v>180</v>
      </c>
      <c r="I29" s="1" t="s">
        <v>701</v>
      </c>
      <c r="J29" t="s">
        <v>1646</v>
      </c>
      <c r="K29" t="s">
        <v>1384</v>
      </c>
      <c r="L29" s="4" t="s">
        <v>33</v>
      </c>
      <c r="M29" t="s">
        <v>701</v>
      </c>
      <c r="N29" s="1" t="s">
        <v>597</v>
      </c>
      <c r="O29" s="4" t="s">
        <v>25</v>
      </c>
      <c r="P29">
        <f t="shared" si="0"/>
        <v>139.91</v>
      </c>
      <c r="Q29">
        <f t="shared" si="1"/>
        <v>27</v>
      </c>
    </row>
    <row r="30" spans="1:17" x14ac:dyDescent="0.45">
      <c r="A30" s="1">
        <v>28</v>
      </c>
      <c r="B30" t="s">
        <v>10</v>
      </c>
      <c r="C30" t="s">
        <v>142</v>
      </c>
      <c r="D30" t="s">
        <v>47</v>
      </c>
      <c r="E30" t="s">
        <v>1311</v>
      </c>
      <c r="F30" s="1" t="s">
        <v>62</v>
      </c>
      <c r="G30" t="s">
        <v>1312</v>
      </c>
      <c r="H30" t="s">
        <v>793</v>
      </c>
      <c r="I30" s="1" t="s">
        <v>1313</v>
      </c>
      <c r="J30" t="s">
        <v>13</v>
      </c>
      <c r="K30" t="s">
        <v>14</v>
      </c>
      <c r="L30" s="4" t="s">
        <v>14</v>
      </c>
      <c r="M30" t="s">
        <v>1313</v>
      </c>
      <c r="N30" s="1" t="s">
        <v>597</v>
      </c>
      <c r="O30" s="4" t="s">
        <v>25</v>
      </c>
      <c r="P30">
        <f t="shared" si="0"/>
        <v>140.03</v>
      </c>
      <c r="Q30">
        <f t="shared" si="1"/>
        <v>28</v>
      </c>
    </row>
    <row r="31" spans="1:17" x14ac:dyDescent="0.45">
      <c r="A31" s="1">
        <v>29</v>
      </c>
      <c r="B31" t="s">
        <v>10</v>
      </c>
      <c r="C31" t="s">
        <v>54</v>
      </c>
      <c r="D31" t="s">
        <v>47</v>
      </c>
      <c r="E31" t="s">
        <v>679</v>
      </c>
      <c r="F31" s="1" t="s">
        <v>96</v>
      </c>
      <c r="G31" t="s">
        <v>680</v>
      </c>
      <c r="H31" t="s">
        <v>426</v>
      </c>
      <c r="I31" s="1" t="s">
        <v>1647</v>
      </c>
      <c r="J31" t="s">
        <v>1647</v>
      </c>
      <c r="K31" t="s">
        <v>1384</v>
      </c>
      <c r="L31" s="4" t="s">
        <v>33</v>
      </c>
      <c r="M31" t="s">
        <v>13</v>
      </c>
      <c r="N31" s="1" t="s">
        <v>14</v>
      </c>
      <c r="O31" s="4" t="s">
        <v>14</v>
      </c>
      <c r="P31" t="e">
        <f t="shared" si="0"/>
        <v>#VALUE!</v>
      </c>
      <c r="Q31">
        <f t="shared" si="1"/>
        <v>29</v>
      </c>
    </row>
    <row r="32" spans="1:17" x14ac:dyDescent="0.45">
      <c r="A32" s="1">
        <v>30</v>
      </c>
      <c r="B32" t="s">
        <v>10</v>
      </c>
      <c r="C32" t="s">
        <v>54</v>
      </c>
      <c r="D32" t="s">
        <v>47</v>
      </c>
      <c r="E32" t="s">
        <v>803</v>
      </c>
      <c r="F32" s="1" t="s">
        <v>80</v>
      </c>
      <c r="G32" t="s">
        <v>804</v>
      </c>
      <c r="H32" t="s">
        <v>426</v>
      </c>
      <c r="I32" s="1" t="s">
        <v>829</v>
      </c>
      <c r="J32" t="s">
        <v>13</v>
      </c>
      <c r="K32" t="s">
        <v>14</v>
      </c>
      <c r="L32" s="4" t="s">
        <v>14</v>
      </c>
      <c r="M32" t="s">
        <v>829</v>
      </c>
      <c r="N32" s="1" t="s">
        <v>597</v>
      </c>
      <c r="O32" s="4" t="s">
        <v>25</v>
      </c>
      <c r="P32">
        <f t="shared" si="0"/>
        <v>141.42000000000002</v>
      </c>
      <c r="Q32">
        <f t="shared" si="1"/>
        <v>30</v>
      </c>
    </row>
    <row r="33" spans="1:17" x14ac:dyDescent="0.45">
      <c r="A33" s="1">
        <v>31</v>
      </c>
      <c r="B33" t="s">
        <v>10</v>
      </c>
      <c r="C33" t="s">
        <v>54</v>
      </c>
      <c r="D33" t="s">
        <v>47</v>
      </c>
      <c r="E33" t="s">
        <v>1270</v>
      </c>
      <c r="F33" s="1" t="s">
        <v>97</v>
      </c>
      <c r="G33" t="s">
        <v>1271</v>
      </c>
      <c r="H33" t="s">
        <v>426</v>
      </c>
      <c r="I33" s="1" t="s">
        <v>1648</v>
      </c>
      <c r="J33" t="s">
        <v>13</v>
      </c>
      <c r="K33" t="s">
        <v>14</v>
      </c>
      <c r="L33" s="4" t="s">
        <v>14</v>
      </c>
      <c r="M33" t="s">
        <v>1648</v>
      </c>
      <c r="N33" s="1" t="s">
        <v>532</v>
      </c>
      <c r="O33" s="4" t="s">
        <v>33</v>
      </c>
      <c r="P33">
        <f t="shared" si="0"/>
        <v>143.13999999999999</v>
      </c>
      <c r="Q33">
        <f t="shared" si="1"/>
        <v>31</v>
      </c>
    </row>
    <row r="34" spans="1:17" x14ac:dyDescent="0.45">
      <c r="A34" s="1">
        <v>32</v>
      </c>
      <c r="B34" t="s">
        <v>10</v>
      </c>
      <c r="C34" t="s">
        <v>36</v>
      </c>
      <c r="D34" t="s">
        <v>47</v>
      </c>
      <c r="E34" t="s">
        <v>1314</v>
      </c>
      <c r="F34" s="1" t="s">
        <v>43</v>
      </c>
      <c r="G34" t="s">
        <v>1315</v>
      </c>
      <c r="H34" t="s">
        <v>430</v>
      </c>
      <c r="I34" s="1" t="s">
        <v>1316</v>
      </c>
      <c r="J34" t="s">
        <v>13</v>
      </c>
      <c r="K34" t="s">
        <v>14</v>
      </c>
      <c r="L34" s="4" t="s">
        <v>14</v>
      </c>
      <c r="M34" t="s">
        <v>1316</v>
      </c>
      <c r="N34" s="1" t="s">
        <v>513</v>
      </c>
      <c r="O34" s="4" t="s">
        <v>34</v>
      </c>
      <c r="P34">
        <f t="shared" si="0"/>
        <v>143.21</v>
      </c>
      <c r="Q34">
        <f t="shared" si="1"/>
        <v>32</v>
      </c>
    </row>
    <row r="35" spans="1:17" x14ac:dyDescent="0.45">
      <c r="A35" s="1">
        <v>33</v>
      </c>
      <c r="B35" t="s">
        <v>10</v>
      </c>
      <c r="C35" t="s">
        <v>642</v>
      </c>
      <c r="D35" t="s">
        <v>47</v>
      </c>
      <c r="E35" t="s">
        <v>643</v>
      </c>
      <c r="F35" s="1" t="s">
        <v>173</v>
      </c>
      <c r="G35" t="s">
        <v>644</v>
      </c>
      <c r="H35" t="s">
        <v>645</v>
      </c>
      <c r="I35" s="1" t="s">
        <v>1317</v>
      </c>
      <c r="J35" t="s">
        <v>13</v>
      </c>
      <c r="K35" t="s">
        <v>14</v>
      </c>
      <c r="L35" s="4" t="s">
        <v>14</v>
      </c>
      <c r="M35" t="s">
        <v>1317</v>
      </c>
      <c r="N35" s="1" t="s">
        <v>499</v>
      </c>
      <c r="O35" s="4" t="s">
        <v>33</v>
      </c>
      <c r="P35">
        <f t="shared" si="0"/>
        <v>144.69999999999999</v>
      </c>
      <c r="Q35">
        <f t="shared" si="1"/>
        <v>33</v>
      </c>
    </row>
    <row r="36" spans="1:17" x14ac:dyDescent="0.45">
      <c r="A36" s="1">
        <v>34</v>
      </c>
      <c r="B36" t="s">
        <v>10</v>
      </c>
      <c r="C36" t="s">
        <v>118</v>
      </c>
      <c r="D36" t="s">
        <v>47</v>
      </c>
      <c r="E36" t="s">
        <v>482</v>
      </c>
      <c r="F36" s="1" t="s">
        <v>82</v>
      </c>
      <c r="G36" t="s">
        <v>483</v>
      </c>
      <c r="H36" t="s">
        <v>120</v>
      </c>
      <c r="I36" s="1" t="s">
        <v>704</v>
      </c>
      <c r="J36" t="s">
        <v>1318</v>
      </c>
      <c r="K36" t="s">
        <v>855</v>
      </c>
      <c r="L36" s="4" t="s">
        <v>33</v>
      </c>
      <c r="M36" t="s">
        <v>704</v>
      </c>
      <c r="N36" s="1" t="s">
        <v>532</v>
      </c>
      <c r="O36" s="4" t="s">
        <v>33</v>
      </c>
      <c r="P36">
        <f t="shared" si="0"/>
        <v>145.04</v>
      </c>
      <c r="Q36">
        <f t="shared" si="1"/>
        <v>34</v>
      </c>
    </row>
    <row r="37" spans="1:17" x14ac:dyDescent="0.45">
      <c r="A37" s="1">
        <v>35</v>
      </c>
      <c r="B37" t="s">
        <v>10</v>
      </c>
      <c r="C37" t="s">
        <v>17</v>
      </c>
      <c r="D37" t="s">
        <v>47</v>
      </c>
      <c r="E37" t="s">
        <v>1319</v>
      </c>
      <c r="F37" s="1" t="s">
        <v>123</v>
      </c>
      <c r="G37" t="s">
        <v>1320</v>
      </c>
      <c r="H37" t="s">
        <v>207</v>
      </c>
      <c r="I37" s="1" t="s">
        <v>1321</v>
      </c>
      <c r="J37" t="s">
        <v>13</v>
      </c>
      <c r="K37" t="s">
        <v>14</v>
      </c>
      <c r="L37" s="4" t="s">
        <v>14</v>
      </c>
      <c r="M37" t="s">
        <v>1321</v>
      </c>
      <c r="N37" s="1" t="s">
        <v>513</v>
      </c>
      <c r="O37" s="4" t="s">
        <v>34</v>
      </c>
      <c r="P37">
        <f t="shared" si="0"/>
        <v>145.16</v>
      </c>
      <c r="Q37">
        <f t="shared" si="1"/>
        <v>35</v>
      </c>
    </row>
    <row r="38" spans="1:17" x14ac:dyDescent="0.45">
      <c r="A38" s="1">
        <v>36</v>
      </c>
      <c r="B38" t="s">
        <v>10</v>
      </c>
      <c r="C38" t="s">
        <v>186</v>
      </c>
      <c r="D38" t="s">
        <v>47</v>
      </c>
      <c r="E38" t="s">
        <v>830</v>
      </c>
      <c r="F38" s="1" t="s">
        <v>190</v>
      </c>
      <c r="G38" t="s">
        <v>831</v>
      </c>
      <c r="H38" t="s">
        <v>214</v>
      </c>
      <c r="I38" s="1" t="s">
        <v>832</v>
      </c>
      <c r="J38" t="s">
        <v>1322</v>
      </c>
      <c r="K38" t="s">
        <v>855</v>
      </c>
      <c r="L38" s="4" t="s">
        <v>33</v>
      </c>
      <c r="M38" t="s">
        <v>832</v>
      </c>
      <c r="N38" s="1" t="s">
        <v>532</v>
      </c>
      <c r="O38" s="4" t="s">
        <v>33</v>
      </c>
      <c r="P38">
        <f t="shared" si="0"/>
        <v>146.15</v>
      </c>
      <c r="Q38">
        <f t="shared" si="1"/>
        <v>36</v>
      </c>
    </row>
    <row r="39" spans="1:17" x14ac:dyDescent="0.45">
      <c r="A39" s="1">
        <v>37</v>
      </c>
      <c r="B39" t="s">
        <v>10</v>
      </c>
      <c r="C39" t="s">
        <v>143</v>
      </c>
      <c r="D39" t="s">
        <v>47</v>
      </c>
      <c r="E39" t="s">
        <v>708</v>
      </c>
      <c r="F39" s="1" t="s">
        <v>74</v>
      </c>
      <c r="G39" t="s">
        <v>709</v>
      </c>
      <c r="H39" t="s">
        <v>292</v>
      </c>
      <c r="I39" s="1" t="s">
        <v>1109</v>
      </c>
      <c r="J39" t="s">
        <v>1109</v>
      </c>
      <c r="K39" t="s">
        <v>857</v>
      </c>
      <c r="L39" s="4" t="s">
        <v>33</v>
      </c>
      <c r="M39" t="s">
        <v>13</v>
      </c>
      <c r="N39" s="1" t="s">
        <v>14</v>
      </c>
      <c r="O39" s="4" t="s">
        <v>14</v>
      </c>
      <c r="P39" t="e">
        <f t="shared" si="0"/>
        <v>#VALUE!</v>
      </c>
      <c r="Q39">
        <f t="shared" si="1"/>
        <v>37</v>
      </c>
    </row>
    <row r="40" spans="1:17" x14ac:dyDescent="0.45">
      <c r="A40" s="1">
        <v>38</v>
      </c>
      <c r="B40" t="s">
        <v>10</v>
      </c>
      <c r="C40" t="s">
        <v>157</v>
      </c>
      <c r="D40" t="s">
        <v>47</v>
      </c>
      <c r="E40" t="s">
        <v>473</v>
      </c>
      <c r="F40" s="1" t="s">
        <v>79</v>
      </c>
      <c r="G40" t="s">
        <v>474</v>
      </c>
      <c r="H40" t="s">
        <v>475</v>
      </c>
      <c r="I40" s="1" t="s">
        <v>833</v>
      </c>
      <c r="J40" t="s">
        <v>1323</v>
      </c>
      <c r="K40" t="s">
        <v>855</v>
      </c>
      <c r="L40" s="4" t="s">
        <v>33</v>
      </c>
      <c r="M40" t="s">
        <v>833</v>
      </c>
      <c r="N40" s="1" t="s">
        <v>532</v>
      </c>
      <c r="O40" s="4" t="s">
        <v>33</v>
      </c>
      <c r="P40">
        <f t="shared" si="0"/>
        <v>148.09</v>
      </c>
      <c r="Q40">
        <f t="shared" si="1"/>
        <v>38</v>
      </c>
    </row>
    <row r="41" spans="1:17" x14ac:dyDescent="0.45">
      <c r="A41" s="1">
        <v>39</v>
      </c>
      <c r="B41" t="s">
        <v>10</v>
      </c>
      <c r="C41" t="s">
        <v>140</v>
      </c>
      <c r="D41" t="s">
        <v>47</v>
      </c>
      <c r="E41" t="s">
        <v>478</v>
      </c>
      <c r="F41" s="1" t="s">
        <v>67</v>
      </c>
      <c r="G41" t="s">
        <v>479</v>
      </c>
      <c r="H41" t="s">
        <v>199</v>
      </c>
      <c r="I41" s="1" t="s">
        <v>705</v>
      </c>
      <c r="J41" t="s">
        <v>1324</v>
      </c>
      <c r="K41" t="s">
        <v>855</v>
      </c>
      <c r="L41" s="4" t="s">
        <v>33</v>
      </c>
      <c r="M41" t="s">
        <v>705</v>
      </c>
      <c r="N41" s="1" t="s">
        <v>532</v>
      </c>
      <c r="O41" s="4" t="s">
        <v>33</v>
      </c>
      <c r="P41">
        <f t="shared" si="0"/>
        <v>149.93</v>
      </c>
      <c r="Q41">
        <f t="shared" si="1"/>
        <v>39</v>
      </c>
    </row>
    <row r="42" spans="1:17" x14ac:dyDescent="0.45">
      <c r="A42" s="1">
        <v>40</v>
      </c>
      <c r="B42" t="s">
        <v>10</v>
      </c>
      <c r="C42" t="s">
        <v>274</v>
      </c>
      <c r="D42" t="s">
        <v>47</v>
      </c>
      <c r="E42" t="s">
        <v>1325</v>
      </c>
      <c r="F42" s="1" t="s">
        <v>125</v>
      </c>
      <c r="G42" t="s">
        <v>1326</v>
      </c>
      <c r="H42" t="s">
        <v>988</v>
      </c>
      <c r="I42" s="1" t="s">
        <v>1327</v>
      </c>
      <c r="J42" t="s">
        <v>13</v>
      </c>
      <c r="K42" t="s">
        <v>14</v>
      </c>
      <c r="L42" s="4" t="s">
        <v>14</v>
      </c>
      <c r="M42" t="s">
        <v>1327</v>
      </c>
      <c r="N42" s="1" t="s">
        <v>532</v>
      </c>
      <c r="O42" s="4" t="s">
        <v>33</v>
      </c>
      <c r="P42">
        <f t="shared" si="0"/>
        <v>150.31</v>
      </c>
      <c r="Q42">
        <f t="shared" si="1"/>
        <v>40</v>
      </c>
    </row>
    <row r="43" spans="1:17" x14ac:dyDescent="0.45">
      <c r="A43" s="1">
        <v>41</v>
      </c>
      <c r="B43" t="s">
        <v>10</v>
      </c>
      <c r="C43" t="s">
        <v>365</v>
      </c>
      <c r="D43" t="s">
        <v>47</v>
      </c>
      <c r="E43" t="s">
        <v>671</v>
      </c>
      <c r="F43" s="1" t="s">
        <v>27</v>
      </c>
      <c r="G43" t="s">
        <v>672</v>
      </c>
      <c r="H43" t="s">
        <v>467</v>
      </c>
      <c r="I43" s="1" t="s">
        <v>1328</v>
      </c>
      <c r="J43" t="s">
        <v>1328</v>
      </c>
      <c r="K43" t="s">
        <v>855</v>
      </c>
      <c r="L43" s="4" t="s">
        <v>33</v>
      </c>
      <c r="M43" t="s">
        <v>13</v>
      </c>
      <c r="N43" s="1" t="s">
        <v>14</v>
      </c>
      <c r="O43" s="4" t="s">
        <v>14</v>
      </c>
      <c r="P43" t="e">
        <f t="shared" si="0"/>
        <v>#VALUE!</v>
      </c>
      <c r="Q43">
        <f t="shared" si="1"/>
        <v>41</v>
      </c>
    </row>
    <row r="44" spans="1:17" x14ac:dyDescent="0.45">
      <c r="A44" s="1">
        <v>42</v>
      </c>
      <c r="B44" t="s">
        <v>10</v>
      </c>
      <c r="C44" t="s">
        <v>12</v>
      </c>
      <c r="D44" t="s">
        <v>47</v>
      </c>
      <c r="E44" t="s">
        <v>681</v>
      </c>
      <c r="F44" s="1" t="s">
        <v>16</v>
      </c>
      <c r="G44" t="s">
        <v>682</v>
      </c>
      <c r="H44" t="s">
        <v>75</v>
      </c>
      <c r="I44" s="1" t="s">
        <v>706</v>
      </c>
      <c r="J44" t="s">
        <v>1329</v>
      </c>
      <c r="K44" t="s">
        <v>857</v>
      </c>
      <c r="L44" s="4" t="s">
        <v>33</v>
      </c>
      <c r="M44" t="s">
        <v>706</v>
      </c>
      <c r="N44" s="1" t="s">
        <v>499</v>
      </c>
      <c r="O44" s="4" t="s">
        <v>33</v>
      </c>
      <c r="P44">
        <f t="shared" si="0"/>
        <v>150.86000000000001</v>
      </c>
      <c r="Q44">
        <f t="shared" si="1"/>
        <v>42</v>
      </c>
    </row>
    <row r="45" spans="1:17" x14ac:dyDescent="0.45">
      <c r="A45" s="1">
        <v>43</v>
      </c>
      <c r="B45" t="s">
        <v>10</v>
      </c>
      <c r="C45" t="s">
        <v>126</v>
      </c>
      <c r="D45" t="s">
        <v>47</v>
      </c>
      <c r="E45" t="s">
        <v>653</v>
      </c>
      <c r="F45" s="1" t="s">
        <v>161</v>
      </c>
      <c r="G45" t="s">
        <v>654</v>
      </c>
      <c r="H45" t="s">
        <v>551</v>
      </c>
      <c r="I45" s="1" t="s">
        <v>707</v>
      </c>
      <c r="J45" t="s">
        <v>1330</v>
      </c>
      <c r="K45" t="s">
        <v>855</v>
      </c>
      <c r="L45" s="4" t="s">
        <v>33</v>
      </c>
      <c r="M45" t="s">
        <v>707</v>
      </c>
      <c r="N45" s="1" t="s">
        <v>532</v>
      </c>
      <c r="O45" s="4" t="s">
        <v>33</v>
      </c>
      <c r="P45">
        <f t="shared" si="0"/>
        <v>151.71</v>
      </c>
      <c r="Q45">
        <f t="shared" si="1"/>
        <v>43</v>
      </c>
    </row>
    <row r="46" spans="1:17" x14ac:dyDescent="0.45">
      <c r="A46" s="1">
        <v>44</v>
      </c>
      <c r="B46" t="s">
        <v>10</v>
      </c>
      <c r="C46" t="s">
        <v>92</v>
      </c>
      <c r="D46" t="s">
        <v>47</v>
      </c>
      <c r="E46" t="s">
        <v>1282</v>
      </c>
      <c r="F46" s="1" t="s">
        <v>66</v>
      </c>
      <c r="G46" t="s">
        <v>1283</v>
      </c>
      <c r="H46" t="s">
        <v>337</v>
      </c>
      <c r="I46" s="1" t="s">
        <v>1112</v>
      </c>
      <c r="J46" t="s">
        <v>13</v>
      </c>
      <c r="K46" t="s">
        <v>14</v>
      </c>
      <c r="L46" s="4" t="s">
        <v>14</v>
      </c>
      <c r="M46" t="s">
        <v>1112</v>
      </c>
      <c r="N46" s="1" t="s">
        <v>532</v>
      </c>
      <c r="O46" s="4" t="s">
        <v>33</v>
      </c>
      <c r="P46">
        <f t="shared" si="0"/>
        <v>151.77000000000001</v>
      </c>
      <c r="Q46">
        <f t="shared" si="1"/>
        <v>44</v>
      </c>
    </row>
    <row r="47" spans="1:17" x14ac:dyDescent="0.45">
      <c r="A47" s="1">
        <v>45</v>
      </c>
      <c r="B47" t="s">
        <v>10</v>
      </c>
      <c r="C47" t="s">
        <v>1331</v>
      </c>
      <c r="D47" t="s">
        <v>47</v>
      </c>
      <c r="E47" t="s">
        <v>1332</v>
      </c>
      <c r="F47" s="1" t="s">
        <v>109</v>
      </c>
      <c r="G47" t="s">
        <v>1333</v>
      </c>
      <c r="H47" t="s">
        <v>1334</v>
      </c>
      <c r="I47" s="1" t="s">
        <v>1335</v>
      </c>
      <c r="J47" t="s">
        <v>13</v>
      </c>
      <c r="K47" t="s">
        <v>14</v>
      </c>
      <c r="L47" s="4" t="s">
        <v>14</v>
      </c>
      <c r="M47" t="s">
        <v>1335</v>
      </c>
      <c r="N47" s="1" t="s">
        <v>499</v>
      </c>
      <c r="O47" s="4" t="s">
        <v>33</v>
      </c>
      <c r="P47">
        <f t="shared" si="0"/>
        <v>152.82</v>
      </c>
      <c r="Q47">
        <f t="shared" si="1"/>
        <v>45</v>
      </c>
    </row>
    <row r="48" spans="1:17" x14ac:dyDescent="0.45">
      <c r="A48" s="1">
        <v>46</v>
      </c>
      <c r="B48" t="s">
        <v>10</v>
      </c>
      <c r="C48" t="s">
        <v>365</v>
      </c>
      <c r="D48" t="s">
        <v>47</v>
      </c>
      <c r="E48" t="s">
        <v>808</v>
      </c>
      <c r="F48" s="1" t="s">
        <v>182</v>
      </c>
      <c r="G48" t="s">
        <v>809</v>
      </c>
      <c r="H48" t="s">
        <v>467</v>
      </c>
      <c r="I48" s="1" t="s">
        <v>834</v>
      </c>
      <c r="J48" t="s">
        <v>1336</v>
      </c>
      <c r="K48" t="s">
        <v>855</v>
      </c>
      <c r="L48" s="4" t="s">
        <v>33</v>
      </c>
      <c r="M48" t="s">
        <v>834</v>
      </c>
      <c r="N48" s="1" t="s">
        <v>532</v>
      </c>
      <c r="O48" s="4" t="s">
        <v>33</v>
      </c>
      <c r="P48">
        <f t="shared" si="0"/>
        <v>153.07999999999998</v>
      </c>
      <c r="Q48">
        <f t="shared" si="1"/>
        <v>46</v>
      </c>
    </row>
    <row r="49" spans="1:17" x14ac:dyDescent="0.45">
      <c r="A49" s="1">
        <v>47</v>
      </c>
      <c r="B49" t="s">
        <v>10</v>
      </c>
      <c r="C49" t="s">
        <v>723</v>
      </c>
      <c r="D49" t="s">
        <v>47</v>
      </c>
      <c r="E49" t="s">
        <v>806</v>
      </c>
      <c r="F49" s="1" t="s">
        <v>119</v>
      </c>
      <c r="G49" t="s">
        <v>807</v>
      </c>
      <c r="H49" t="s">
        <v>726</v>
      </c>
      <c r="I49" s="1" t="s">
        <v>1337</v>
      </c>
      <c r="J49" t="s">
        <v>1337</v>
      </c>
      <c r="K49" t="s">
        <v>855</v>
      </c>
      <c r="L49" s="4" t="s">
        <v>33</v>
      </c>
      <c r="M49" t="s">
        <v>13</v>
      </c>
      <c r="N49" s="1" t="s">
        <v>14</v>
      </c>
      <c r="O49" s="4" t="s">
        <v>14</v>
      </c>
      <c r="P49" t="e">
        <f t="shared" si="0"/>
        <v>#VALUE!</v>
      </c>
      <c r="Q49">
        <f t="shared" si="1"/>
        <v>47</v>
      </c>
    </row>
    <row r="50" spans="1:17" x14ac:dyDescent="0.45">
      <c r="A50" s="1">
        <v>48</v>
      </c>
      <c r="B50" t="s">
        <v>10</v>
      </c>
      <c r="C50" t="s">
        <v>303</v>
      </c>
      <c r="D50" t="s">
        <v>47</v>
      </c>
      <c r="E50" t="s">
        <v>797</v>
      </c>
      <c r="F50" s="1" t="s">
        <v>127</v>
      </c>
      <c r="G50" t="s">
        <v>798</v>
      </c>
      <c r="H50" t="s">
        <v>799</v>
      </c>
      <c r="I50" s="1" t="s">
        <v>1338</v>
      </c>
      <c r="J50" t="s">
        <v>1338</v>
      </c>
      <c r="K50" t="s">
        <v>855</v>
      </c>
      <c r="L50" s="4" t="s">
        <v>33</v>
      </c>
      <c r="M50" t="s">
        <v>13</v>
      </c>
      <c r="N50" s="1" t="s">
        <v>14</v>
      </c>
      <c r="O50" s="4" t="s">
        <v>14</v>
      </c>
      <c r="P50" t="e">
        <f t="shared" si="0"/>
        <v>#VALUE!</v>
      </c>
      <c r="Q50">
        <f t="shared" si="1"/>
        <v>48</v>
      </c>
    </row>
    <row r="51" spans="1:17" x14ac:dyDescent="0.45">
      <c r="A51" s="1">
        <v>49</v>
      </c>
      <c r="B51" t="s">
        <v>10</v>
      </c>
      <c r="C51" t="s">
        <v>723</v>
      </c>
      <c r="D51" t="s">
        <v>47</v>
      </c>
      <c r="E51" t="s">
        <v>1339</v>
      </c>
      <c r="F51" s="1" t="s">
        <v>90</v>
      </c>
      <c r="G51" t="s">
        <v>1340</v>
      </c>
      <c r="H51" t="s">
        <v>726</v>
      </c>
      <c r="I51" s="1" t="s">
        <v>1341</v>
      </c>
      <c r="J51" t="s">
        <v>13</v>
      </c>
      <c r="K51" t="s">
        <v>14</v>
      </c>
      <c r="L51" s="4" t="s">
        <v>14</v>
      </c>
      <c r="M51" t="s">
        <v>1341</v>
      </c>
      <c r="N51" s="1" t="s">
        <v>532</v>
      </c>
      <c r="O51" s="4" t="s">
        <v>33</v>
      </c>
      <c r="P51">
        <f t="shared" si="0"/>
        <v>155.55000000000001</v>
      </c>
      <c r="Q51">
        <f t="shared" si="1"/>
        <v>49</v>
      </c>
    </row>
    <row r="52" spans="1:17" x14ac:dyDescent="0.45">
      <c r="A52" s="1">
        <v>50</v>
      </c>
      <c r="B52" t="s">
        <v>10</v>
      </c>
      <c r="C52" t="s">
        <v>331</v>
      </c>
      <c r="D52" t="s">
        <v>47</v>
      </c>
      <c r="E52" t="s">
        <v>712</v>
      </c>
      <c r="F52" s="1" t="s">
        <v>30</v>
      </c>
      <c r="G52" t="s">
        <v>713</v>
      </c>
      <c r="H52" t="s">
        <v>334</v>
      </c>
      <c r="I52" s="1" t="s">
        <v>1649</v>
      </c>
      <c r="J52" t="s">
        <v>1649</v>
      </c>
      <c r="K52" t="s">
        <v>855</v>
      </c>
      <c r="L52" s="4" t="s">
        <v>33</v>
      </c>
      <c r="M52" t="s">
        <v>13</v>
      </c>
      <c r="N52" s="1" t="s">
        <v>14</v>
      </c>
      <c r="O52" s="4" t="s">
        <v>14</v>
      </c>
      <c r="P52" t="e">
        <f t="shared" si="0"/>
        <v>#VALUE!</v>
      </c>
      <c r="Q52">
        <f t="shared" si="1"/>
        <v>50</v>
      </c>
    </row>
    <row r="53" spans="1:17" x14ac:dyDescent="0.45">
      <c r="A53" s="1">
        <v>51</v>
      </c>
      <c r="B53" t="s">
        <v>10</v>
      </c>
      <c r="C53" t="s">
        <v>303</v>
      </c>
      <c r="D53" t="s">
        <v>47</v>
      </c>
      <c r="E53" t="s">
        <v>1342</v>
      </c>
      <c r="F53" s="1" t="s">
        <v>152</v>
      </c>
      <c r="G53" t="s">
        <v>1343</v>
      </c>
      <c r="H53" t="s">
        <v>799</v>
      </c>
      <c r="I53" s="1" t="s">
        <v>1344</v>
      </c>
      <c r="J53" t="s">
        <v>13</v>
      </c>
      <c r="K53" t="s">
        <v>14</v>
      </c>
      <c r="L53" s="4" t="s">
        <v>14</v>
      </c>
      <c r="M53" t="s">
        <v>1344</v>
      </c>
      <c r="N53" s="1" t="s">
        <v>532</v>
      </c>
      <c r="O53" s="4" t="s">
        <v>33</v>
      </c>
      <c r="P53">
        <f t="shared" si="0"/>
        <v>157.49</v>
      </c>
      <c r="Q53">
        <f t="shared" si="1"/>
        <v>51</v>
      </c>
    </row>
    <row r="54" spans="1:17" x14ac:dyDescent="0.45">
      <c r="A54" s="1">
        <v>52</v>
      </c>
      <c r="B54" t="s">
        <v>10</v>
      </c>
      <c r="C54" t="s">
        <v>110</v>
      </c>
      <c r="D54" t="s">
        <v>47</v>
      </c>
      <c r="E54" t="s">
        <v>810</v>
      </c>
      <c r="F54" s="1" t="s">
        <v>105</v>
      </c>
      <c r="G54" t="s">
        <v>811</v>
      </c>
      <c r="H54" t="s">
        <v>112</v>
      </c>
      <c r="I54" s="1" t="s">
        <v>1345</v>
      </c>
      <c r="J54" t="s">
        <v>1345</v>
      </c>
      <c r="K54" t="s">
        <v>855</v>
      </c>
      <c r="L54" s="4" t="s">
        <v>33</v>
      </c>
      <c r="M54" t="s">
        <v>13</v>
      </c>
      <c r="N54" s="1" t="s">
        <v>14</v>
      </c>
      <c r="O54" s="4" t="s">
        <v>14</v>
      </c>
      <c r="P54" t="e">
        <f t="shared" si="0"/>
        <v>#VALUE!</v>
      </c>
      <c r="Q54">
        <f t="shared" si="1"/>
        <v>52</v>
      </c>
    </row>
    <row r="55" spans="1:17" x14ac:dyDescent="0.45">
      <c r="B55" t="s">
        <v>10</v>
      </c>
      <c r="C55" t="s">
        <v>93</v>
      </c>
      <c r="D55" t="s">
        <v>47</v>
      </c>
      <c r="E55" t="s">
        <v>1184</v>
      </c>
      <c r="F55" s="1" t="s">
        <v>10</v>
      </c>
      <c r="G55" t="s">
        <v>1185</v>
      </c>
      <c r="H55" t="s">
        <v>638</v>
      </c>
      <c r="I55" s="1" t="s">
        <v>13</v>
      </c>
      <c r="J55" t="s">
        <v>13</v>
      </c>
      <c r="K55" t="s">
        <v>14</v>
      </c>
      <c r="L55" s="4" t="s">
        <v>14</v>
      </c>
      <c r="M55" t="s">
        <v>13</v>
      </c>
      <c r="N55" s="1" t="s">
        <v>14</v>
      </c>
      <c r="O55" s="4" t="s">
        <v>14</v>
      </c>
    </row>
    <row r="56" spans="1:17" x14ac:dyDescent="0.45">
      <c r="B56" t="s">
        <v>10</v>
      </c>
      <c r="C56" t="s">
        <v>92</v>
      </c>
      <c r="D56" t="s">
        <v>47</v>
      </c>
      <c r="E56" t="s">
        <v>1232</v>
      </c>
      <c r="F56" s="1" t="s">
        <v>148</v>
      </c>
      <c r="G56" t="s">
        <v>1233</v>
      </c>
      <c r="H56" t="s">
        <v>337</v>
      </c>
      <c r="I56" s="1" t="s">
        <v>13</v>
      </c>
      <c r="J56" t="s">
        <v>13</v>
      </c>
      <c r="K56" t="s">
        <v>14</v>
      </c>
      <c r="L56" s="4" t="s">
        <v>14</v>
      </c>
      <c r="M56" t="s">
        <v>13</v>
      </c>
      <c r="N56" s="1" t="s">
        <v>14</v>
      </c>
      <c r="O56" s="4" t="s">
        <v>14</v>
      </c>
    </row>
    <row r="57" spans="1:17" x14ac:dyDescent="0.45">
      <c r="B57" t="s">
        <v>10</v>
      </c>
      <c r="C57" t="s">
        <v>143</v>
      </c>
      <c r="D57" t="s">
        <v>47</v>
      </c>
      <c r="E57" t="s">
        <v>1261</v>
      </c>
      <c r="F57" s="1" t="s">
        <v>136</v>
      </c>
      <c r="G57" t="s">
        <v>1262</v>
      </c>
      <c r="H57" t="s">
        <v>292</v>
      </c>
      <c r="I57" s="1" t="s">
        <v>13</v>
      </c>
      <c r="J57" t="s">
        <v>13</v>
      </c>
      <c r="K57" t="s">
        <v>14</v>
      </c>
      <c r="L57" s="4" t="s">
        <v>14</v>
      </c>
      <c r="M57" t="s">
        <v>13</v>
      </c>
      <c r="N57" s="1" t="s">
        <v>14</v>
      </c>
      <c r="O57" s="4" t="s">
        <v>14</v>
      </c>
    </row>
    <row r="58" spans="1:17" x14ac:dyDescent="0.45">
      <c r="B58" t="s">
        <v>10</v>
      </c>
      <c r="C58" t="s">
        <v>303</v>
      </c>
      <c r="D58" t="s">
        <v>47</v>
      </c>
      <c r="E58" t="s">
        <v>1284</v>
      </c>
      <c r="F58" s="1" t="s">
        <v>192</v>
      </c>
      <c r="G58" t="s">
        <v>1285</v>
      </c>
      <c r="H58" t="s">
        <v>799</v>
      </c>
      <c r="I58" s="1" t="s">
        <v>13</v>
      </c>
      <c r="J58" t="s">
        <v>13</v>
      </c>
      <c r="K58" t="s">
        <v>14</v>
      </c>
      <c r="L58" s="4" t="s">
        <v>14</v>
      </c>
      <c r="M58" t="s">
        <v>13</v>
      </c>
      <c r="N58" s="1" t="s">
        <v>14</v>
      </c>
      <c r="O58" s="4" t="s">
        <v>14</v>
      </c>
    </row>
    <row r="59" spans="1:17" x14ac:dyDescent="0.45">
      <c r="B59" t="s">
        <v>10</v>
      </c>
      <c r="C59" t="s">
        <v>382</v>
      </c>
      <c r="D59" t="s">
        <v>47</v>
      </c>
      <c r="E59" t="s">
        <v>1243</v>
      </c>
      <c r="F59" s="1" t="s">
        <v>114</v>
      </c>
      <c r="G59" t="s">
        <v>1244</v>
      </c>
      <c r="H59" t="s">
        <v>991</v>
      </c>
      <c r="I59" s="1" t="s">
        <v>13</v>
      </c>
      <c r="J59" t="s">
        <v>13</v>
      </c>
      <c r="K59" t="s">
        <v>14</v>
      </c>
      <c r="L59" s="4" t="s">
        <v>14</v>
      </c>
      <c r="M59" t="s">
        <v>13</v>
      </c>
      <c r="N59" s="1" t="s">
        <v>14</v>
      </c>
      <c r="O59" s="4" t="s">
        <v>14</v>
      </c>
    </row>
    <row r="60" spans="1:17" x14ac:dyDescent="0.45">
      <c r="B60" t="s">
        <v>10</v>
      </c>
      <c r="C60" t="s">
        <v>309</v>
      </c>
      <c r="D60" t="s">
        <v>47</v>
      </c>
      <c r="E60" t="s">
        <v>1293</v>
      </c>
      <c r="F60" s="1" t="s">
        <v>176</v>
      </c>
      <c r="G60" t="s">
        <v>1294</v>
      </c>
      <c r="H60" t="s">
        <v>312</v>
      </c>
      <c r="I60" s="1" t="s">
        <v>13</v>
      </c>
      <c r="J60" t="s">
        <v>13</v>
      </c>
      <c r="K60" t="s">
        <v>14</v>
      </c>
      <c r="L60" s="4" t="s">
        <v>14</v>
      </c>
      <c r="M60" t="s">
        <v>13</v>
      </c>
      <c r="N60" s="1" t="s">
        <v>14</v>
      </c>
      <c r="O60" s="4" t="s">
        <v>14</v>
      </c>
    </row>
    <row r="61" spans="1:17" x14ac:dyDescent="0.45">
      <c r="B61" t="s">
        <v>10</v>
      </c>
      <c r="C61" t="s">
        <v>422</v>
      </c>
      <c r="D61" t="s">
        <v>47</v>
      </c>
      <c r="E61" t="s">
        <v>1346</v>
      </c>
      <c r="F61" s="1" t="s">
        <v>46</v>
      </c>
      <c r="G61" t="s">
        <v>1347</v>
      </c>
      <c r="H61" t="s">
        <v>736</v>
      </c>
      <c r="I61" s="1" t="s">
        <v>13</v>
      </c>
      <c r="J61" t="s">
        <v>13</v>
      </c>
      <c r="K61" t="s">
        <v>14</v>
      </c>
      <c r="L61" s="4" t="s">
        <v>14</v>
      </c>
      <c r="M61" t="s">
        <v>13</v>
      </c>
      <c r="N61" s="1" t="s">
        <v>14</v>
      </c>
      <c r="O61" s="4" t="s">
        <v>14</v>
      </c>
    </row>
    <row r="62" spans="1:17" x14ac:dyDescent="0.45">
      <c r="B62" t="s">
        <v>10</v>
      </c>
      <c r="C62" t="s">
        <v>221</v>
      </c>
      <c r="D62" t="s">
        <v>47</v>
      </c>
      <c r="E62" t="s">
        <v>1273</v>
      </c>
      <c r="F62" s="1" t="s">
        <v>101</v>
      </c>
      <c r="G62" t="s">
        <v>1274</v>
      </c>
      <c r="H62" t="s">
        <v>1275</v>
      </c>
      <c r="I62" s="1" t="s">
        <v>13</v>
      </c>
      <c r="J62" t="s">
        <v>13</v>
      </c>
      <c r="K62" t="s">
        <v>14</v>
      </c>
      <c r="L62" s="4" t="s">
        <v>14</v>
      </c>
      <c r="M62" t="s">
        <v>13</v>
      </c>
      <c r="N62" s="1" t="s">
        <v>14</v>
      </c>
      <c r="O62" s="4" t="s">
        <v>14</v>
      </c>
    </row>
  </sheetData>
  <sortState xmlns:xlrd2="http://schemas.microsoft.com/office/spreadsheetml/2017/richdata2" ref="F57:I62">
    <sortCondition ref="F57:F62"/>
  </sortState>
  <phoneticPr fontId="18"/>
  <pageMargins left="0.70866141732283472" right="0.70866141732283472" top="0.55118110236220474" bottom="0.35433070866141736" header="0.31496062992125984" footer="0.31496062992125984"/>
  <pageSetup paperSize="9" scale="59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Q48"/>
  <sheetViews>
    <sheetView workbookViewId="0"/>
  </sheetViews>
  <sheetFormatPr defaultRowHeight="18" x14ac:dyDescent="0.45"/>
  <cols>
    <col min="1" max="1" width="8.796875" style="1"/>
    <col min="2" max="5" width="8.796875" hidden="1" customWidth="1"/>
    <col min="6" max="6" width="8.796875" style="1"/>
    <col min="7" max="7" width="15.69921875" customWidth="1"/>
    <col min="8" max="8" width="22" customWidth="1"/>
    <col min="9" max="9" width="12.796875" style="1" customWidth="1"/>
    <col min="10" max="11" width="8.796875" customWidth="1"/>
    <col min="12" max="12" width="8.796875" style="4" customWidth="1"/>
    <col min="13" max="13" width="8.796875" customWidth="1"/>
    <col min="14" max="14" width="13" style="1" customWidth="1"/>
    <col min="15" max="15" width="17.59765625" style="4" customWidth="1"/>
  </cols>
  <sheetData>
    <row r="1" spans="1:17" x14ac:dyDescent="0.45">
      <c r="A1" t="s">
        <v>9</v>
      </c>
    </row>
    <row r="2" spans="1:17" x14ac:dyDescent="0.45">
      <c r="A2" s="2" t="s">
        <v>0</v>
      </c>
      <c r="B2" s="3" t="str">
        <f>"都道府県コード"</f>
        <v>都道府県コード</v>
      </c>
      <c r="C2" s="3" t="str">
        <f>"所属コード"</f>
        <v>所属コード</v>
      </c>
      <c r="D2" s="3" t="str">
        <f>"登録種別コード"</f>
        <v>登録種別コード</v>
      </c>
      <c r="E2" s="3" t="str">
        <f>"登録番号"</f>
        <v>登録番号</v>
      </c>
      <c r="F2" s="2" t="str">
        <f>"Bib番号"</f>
        <v>Bib番号</v>
      </c>
      <c r="G2" s="3" t="str">
        <f>"選手名/チーム名"</f>
        <v>選手名/チーム名</v>
      </c>
      <c r="H2" s="3" t="str">
        <f>"所属"</f>
        <v>所属</v>
      </c>
      <c r="I2" s="2" t="str">
        <f>"ベストタイム"</f>
        <v>ベストタイム</v>
      </c>
      <c r="J2" s="5" t="str">
        <f>"今年度のベストタイム"</f>
        <v>今年度のベストタイム</v>
      </c>
      <c r="K2" s="5" t="str">
        <f>"今年度のベストタイムを樹立した日付"</f>
        <v>今年度のベストタイムを樹立した日付</v>
      </c>
      <c r="L2" s="5" t="str">
        <f>"今年度のベストタイムを樹立した場所"</f>
        <v>今年度のベストタイムを樹立した場所</v>
      </c>
      <c r="M2" s="5" t="str">
        <f>"昨年度のベストタイム"</f>
        <v>昨年度のベストタイム</v>
      </c>
      <c r="N2" s="2" t="s">
        <v>494</v>
      </c>
      <c r="O2" s="5" t="str">
        <f>"昨年度のベストタイムを樹立した場所"</f>
        <v>昨年度のベストタイムを樹立した場所</v>
      </c>
    </row>
    <row r="3" spans="1:17" x14ac:dyDescent="0.45">
      <c r="A3" s="1">
        <v>1</v>
      </c>
      <c r="B3" t="s">
        <v>67</v>
      </c>
      <c r="C3" t="s">
        <v>16</v>
      </c>
      <c r="D3" t="s">
        <v>11</v>
      </c>
      <c r="E3" t="s">
        <v>816</v>
      </c>
      <c r="F3" s="1" t="s">
        <v>141</v>
      </c>
      <c r="G3" t="s">
        <v>817</v>
      </c>
      <c r="H3" t="s">
        <v>814</v>
      </c>
      <c r="I3" s="1" t="s">
        <v>1650</v>
      </c>
      <c r="J3" t="s">
        <v>1650</v>
      </c>
      <c r="K3" t="s">
        <v>1651</v>
      </c>
      <c r="L3" s="4" t="s">
        <v>33</v>
      </c>
      <c r="M3" t="s">
        <v>835</v>
      </c>
      <c r="N3" s="1" t="s">
        <v>567</v>
      </c>
      <c r="O3" s="4" t="s">
        <v>33</v>
      </c>
      <c r="P3">
        <f>LEFT(M3,1)*60+MID(M3,3,5)*1</f>
        <v>254.8</v>
      </c>
      <c r="Q3">
        <f>A3*1</f>
        <v>1</v>
      </c>
    </row>
    <row r="4" spans="1:17" x14ac:dyDescent="0.45">
      <c r="A4" s="1">
        <v>2</v>
      </c>
      <c r="B4" t="s">
        <v>67</v>
      </c>
      <c r="C4" t="s">
        <v>16</v>
      </c>
      <c r="D4" t="s">
        <v>11</v>
      </c>
      <c r="E4" t="s">
        <v>812</v>
      </c>
      <c r="F4" s="1" t="s">
        <v>129</v>
      </c>
      <c r="G4" t="s">
        <v>813</v>
      </c>
      <c r="H4" t="s">
        <v>814</v>
      </c>
      <c r="I4" s="1" t="s">
        <v>786</v>
      </c>
      <c r="J4" t="s">
        <v>1652</v>
      </c>
      <c r="K4" t="s">
        <v>1432</v>
      </c>
      <c r="L4" s="4" t="s">
        <v>33</v>
      </c>
      <c r="M4" t="s">
        <v>786</v>
      </c>
      <c r="N4" s="1" t="s">
        <v>569</v>
      </c>
      <c r="O4" s="4" t="s">
        <v>33</v>
      </c>
      <c r="P4">
        <f t="shared" ref="P4:P29" si="0">LEFT(M4,1)*60+MID(M4,3,5)*1</f>
        <v>256.62</v>
      </c>
      <c r="Q4">
        <f t="shared" ref="Q4:Q33" si="1">A4*1</f>
        <v>2</v>
      </c>
    </row>
    <row r="5" spans="1:17" x14ac:dyDescent="0.45">
      <c r="A5" s="1">
        <v>3</v>
      </c>
      <c r="B5" t="s">
        <v>29</v>
      </c>
      <c r="C5" t="s">
        <v>41</v>
      </c>
      <c r="D5" t="s">
        <v>11</v>
      </c>
      <c r="E5" t="s">
        <v>242</v>
      </c>
      <c r="F5" s="1" t="s">
        <v>159</v>
      </c>
      <c r="G5" t="s">
        <v>243</v>
      </c>
      <c r="H5" t="s">
        <v>358</v>
      </c>
      <c r="I5" s="1" t="s">
        <v>714</v>
      </c>
      <c r="J5" t="s">
        <v>1348</v>
      </c>
      <c r="K5" t="s">
        <v>1062</v>
      </c>
      <c r="L5" s="4" t="s">
        <v>25</v>
      </c>
      <c r="M5" t="s">
        <v>714</v>
      </c>
      <c r="N5" s="1" t="s">
        <v>563</v>
      </c>
      <c r="O5" s="4" t="s">
        <v>33</v>
      </c>
      <c r="P5">
        <f t="shared" si="0"/>
        <v>256.67</v>
      </c>
      <c r="Q5">
        <f t="shared" si="1"/>
        <v>3</v>
      </c>
    </row>
    <row r="6" spans="1:17" x14ac:dyDescent="0.45">
      <c r="A6" s="1">
        <v>4</v>
      </c>
      <c r="B6" t="s">
        <v>10</v>
      </c>
      <c r="C6" t="s">
        <v>1625</v>
      </c>
      <c r="D6" t="s">
        <v>11</v>
      </c>
      <c r="E6" t="s">
        <v>1626</v>
      </c>
      <c r="F6" s="1" t="s">
        <v>131</v>
      </c>
      <c r="G6" t="s">
        <v>1627</v>
      </c>
      <c r="H6" t="s">
        <v>1628</v>
      </c>
      <c r="I6" s="1" t="s">
        <v>1653</v>
      </c>
      <c r="J6" t="s">
        <v>1654</v>
      </c>
      <c r="K6" t="s">
        <v>1062</v>
      </c>
      <c r="L6" s="4" t="s">
        <v>25</v>
      </c>
      <c r="M6" t="s">
        <v>1653</v>
      </c>
      <c r="N6" s="1" t="s">
        <v>567</v>
      </c>
      <c r="O6" s="4" t="s">
        <v>33</v>
      </c>
      <c r="P6">
        <f t="shared" si="0"/>
        <v>256.76</v>
      </c>
      <c r="Q6">
        <f t="shared" si="1"/>
        <v>4</v>
      </c>
    </row>
    <row r="7" spans="1:17" x14ac:dyDescent="0.45">
      <c r="A7" s="1">
        <v>5</v>
      </c>
      <c r="B7" t="s">
        <v>19</v>
      </c>
      <c r="C7" t="s">
        <v>160</v>
      </c>
      <c r="D7" t="s">
        <v>11</v>
      </c>
      <c r="E7" t="s">
        <v>1615</v>
      </c>
      <c r="F7" s="1" t="s">
        <v>83</v>
      </c>
      <c r="G7" t="s">
        <v>1616</v>
      </c>
      <c r="H7" t="s">
        <v>1617</v>
      </c>
      <c r="I7" s="1" t="s">
        <v>1655</v>
      </c>
      <c r="J7" t="s">
        <v>1656</v>
      </c>
      <c r="K7" t="s">
        <v>1384</v>
      </c>
      <c r="L7" s="4" t="s">
        <v>25</v>
      </c>
      <c r="M7" t="s">
        <v>1655</v>
      </c>
      <c r="N7" s="1" t="s">
        <v>622</v>
      </c>
      <c r="O7" s="4" t="s">
        <v>33</v>
      </c>
      <c r="P7">
        <f t="shared" si="0"/>
        <v>257.17</v>
      </c>
      <c r="Q7">
        <f t="shared" si="1"/>
        <v>5</v>
      </c>
    </row>
    <row r="8" spans="1:17" x14ac:dyDescent="0.45">
      <c r="A8" s="1">
        <v>6</v>
      </c>
      <c r="B8" t="s">
        <v>19</v>
      </c>
      <c r="C8" t="s">
        <v>158</v>
      </c>
      <c r="D8" t="s">
        <v>11</v>
      </c>
      <c r="E8" t="s">
        <v>1584</v>
      </c>
      <c r="F8" s="1" t="s">
        <v>144</v>
      </c>
      <c r="G8" t="s">
        <v>1585</v>
      </c>
      <c r="H8" t="s">
        <v>1586</v>
      </c>
      <c r="I8" s="1" t="s">
        <v>1657</v>
      </c>
      <c r="J8" t="s">
        <v>1658</v>
      </c>
      <c r="K8" t="s">
        <v>1062</v>
      </c>
      <c r="L8" s="4" t="s">
        <v>25</v>
      </c>
      <c r="M8" t="s">
        <v>1657</v>
      </c>
      <c r="N8" s="1" t="s">
        <v>566</v>
      </c>
      <c r="O8" s="4" t="s">
        <v>25</v>
      </c>
      <c r="P8">
        <f t="shared" si="0"/>
        <v>259.04000000000002</v>
      </c>
      <c r="Q8">
        <f t="shared" si="1"/>
        <v>6</v>
      </c>
    </row>
    <row r="9" spans="1:17" x14ac:dyDescent="0.45">
      <c r="A9" s="1">
        <v>7</v>
      </c>
      <c r="B9" t="s">
        <v>67</v>
      </c>
      <c r="C9" t="s">
        <v>16</v>
      </c>
      <c r="D9" t="s">
        <v>11</v>
      </c>
      <c r="E9" t="s">
        <v>1631</v>
      </c>
      <c r="F9" s="1" t="s">
        <v>63</v>
      </c>
      <c r="G9" t="s">
        <v>1632</v>
      </c>
      <c r="H9" t="s">
        <v>814</v>
      </c>
      <c r="I9" s="1" t="s">
        <v>1659</v>
      </c>
      <c r="J9" t="s">
        <v>1659</v>
      </c>
      <c r="K9" t="s">
        <v>1004</v>
      </c>
      <c r="L9" s="4" t="s">
        <v>33</v>
      </c>
      <c r="M9" t="s">
        <v>1660</v>
      </c>
      <c r="N9" s="1" t="s">
        <v>497</v>
      </c>
      <c r="O9" s="4" t="s">
        <v>33</v>
      </c>
      <c r="P9">
        <f t="shared" si="0"/>
        <v>263.92</v>
      </c>
      <c r="Q9">
        <f t="shared" si="1"/>
        <v>7</v>
      </c>
    </row>
    <row r="10" spans="1:17" x14ac:dyDescent="0.45">
      <c r="A10" s="1">
        <v>8</v>
      </c>
      <c r="B10" t="s">
        <v>10</v>
      </c>
      <c r="C10" t="s">
        <v>46</v>
      </c>
      <c r="D10" t="s">
        <v>47</v>
      </c>
      <c r="E10" t="s">
        <v>359</v>
      </c>
      <c r="F10" s="1" t="s">
        <v>70</v>
      </c>
      <c r="G10" t="s">
        <v>360</v>
      </c>
      <c r="H10" t="s">
        <v>49</v>
      </c>
      <c r="I10" s="1" t="s">
        <v>715</v>
      </c>
      <c r="J10" t="s">
        <v>1661</v>
      </c>
      <c r="K10" t="s">
        <v>1384</v>
      </c>
      <c r="L10" s="4" t="s">
        <v>25</v>
      </c>
      <c r="M10" t="s">
        <v>715</v>
      </c>
      <c r="N10" s="1" t="s">
        <v>571</v>
      </c>
      <c r="O10" s="4" t="s">
        <v>33</v>
      </c>
      <c r="P10">
        <f t="shared" si="0"/>
        <v>263.02999999999997</v>
      </c>
      <c r="Q10">
        <f t="shared" si="1"/>
        <v>8</v>
      </c>
    </row>
    <row r="11" spans="1:17" x14ac:dyDescent="0.45">
      <c r="A11" s="1">
        <v>9</v>
      </c>
      <c r="B11" t="s">
        <v>10</v>
      </c>
      <c r="C11" t="s">
        <v>132</v>
      </c>
      <c r="D11" t="s">
        <v>47</v>
      </c>
      <c r="E11" t="s">
        <v>698</v>
      </c>
      <c r="F11" s="1" t="s">
        <v>189</v>
      </c>
      <c r="G11" t="s">
        <v>699</v>
      </c>
      <c r="H11" t="s">
        <v>283</v>
      </c>
      <c r="I11" s="1" t="s">
        <v>1662</v>
      </c>
      <c r="J11" t="s">
        <v>1662</v>
      </c>
      <c r="K11" t="s">
        <v>1432</v>
      </c>
      <c r="L11" s="4" t="s">
        <v>33</v>
      </c>
      <c r="M11" t="s">
        <v>13</v>
      </c>
      <c r="N11" s="1" t="s">
        <v>14</v>
      </c>
      <c r="O11" s="4" t="s">
        <v>14</v>
      </c>
      <c r="P11" t="e">
        <f t="shared" si="0"/>
        <v>#VALUE!</v>
      </c>
      <c r="Q11">
        <f t="shared" si="1"/>
        <v>9</v>
      </c>
    </row>
    <row r="12" spans="1:17" x14ac:dyDescent="0.45">
      <c r="A12" s="1">
        <v>10</v>
      </c>
      <c r="B12" t="s">
        <v>10</v>
      </c>
      <c r="C12" t="s">
        <v>365</v>
      </c>
      <c r="D12" t="s">
        <v>47</v>
      </c>
      <c r="E12" t="s">
        <v>1301</v>
      </c>
      <c r="F12" s="1" t="s">
        <v>69</v>
      </c>
      <c r="G12" t="s">
        <v>1302</v>
      </c>
      <c r="H12" t="s">
        <v>467</v>
      </c>
      <c r="I12" s="1" t="s">
        <v>1349</v>
      </c>
      <c r="J12" t="s">
        <v>13</v>
      </c>
      <c r="K12" t="s">
        <v>14</v>
      </c>
      <c r="L12" s="4" t="s">
        <v>14</v>
      </c>
      <c r="M12" t="s">
        <v>1349</v>
      </c>
      <c r="N12" s="1" t="s">
        <v>564</v>
      </c>
      <c r="O12" s="4" t="s">
        <v>34</v>
      </c>
      <c r="P12">
        <f t="shared" si="0"/>
        <v>282.86</v>
      </c>
      <c r="Q12">
        <f t="shared" si="1"/>
        <v>10</v>
      </c>
    </row>
    <row r="13" spans="1:17" x14ac:dyDescent="0.45">
      <c r="A13" s="1">
        <v>11</v>
      </c>
      <c r="B13" t="s">
        <v>10</v>
      </c>
      <c r="C13" t="s">
        <v>56</v>
      </c>
      <c r="D13" t="s">
        <v>47</v>
      </c>
      <c r="E13" t="s">
        <v>488</v>
      </c>
      <c r="F13" s="1" t="s">
        <v>20</v>
      </c>
      <c r="G13" t="s">
        <v>489</v>
      </c>
      <c r="H13" t="s">
        <v>323</v>
      </c>
      <c r="I13" s="1" t="s">
        <v>1663</v>
      </c>
      <c r="J13" t="s">
        <v>1663</v>
      </c>
      <c r="K13" t="s">
        <v>1432</v>
      </c>
      <c r="L13" s="4" t="s">
        <v>33</v>
      </c>
      <c r="M13" t="s">
        <v>836</v>
      </c>
      <c r="N13" s="1" t="s">
        <v>618</v>
      </c>
      <c r="O13" s="4" t="s">
        <v>25</v>
      </c>
      <c r="P13">
        <f t="shared" si="0"/>
        <v>284.02</v>
      </c>
      <c r="Q13">
        <f t="shared" si="1"/>
        <v>11</v>
      </c>
    </row>
    <row r="14" spans="1:17" x14ac:dyDescent="0.45">
      <c r="A14" s="1">
        <v>12</v>
      </c>
      <c r="B14" t="s">
        <v>10</v>
      </c>
      <c r="C14" t="s">
        <v>143</v>
      </c>
      <c r="D14" t="s">
        <v>47</v>
      </c>
      <c r="E14" t="s">
        <v>1305</v>
      </c>
      <c r="F14" s="1" t="s">
        <v>134</v>
      </c>
      <c r="G14" t="s">
        <v>1306</v>
      </c>
      <c r="H14" t="s">
        <v>292</v>
      </c>
      <c r="I14" s="1" t="s">
        <v>1350</v>
      </c>
      <c r="J14" t="s">
        <v>1664</v>
      </c>
      <c r="K14" t="s">
        <v>1432</v>
      </c>
      <c r="L14" s="4" t="s">
        <v>33</v>
      </c>
      <c r="M14" t="s">
        <v>1350</v>
      </c>
      <c r="N14" s="1" t="s">
        <v>618</v>
      </c>
      <c r="O14" s="4" t="s">
        <v>25</v>
      </c>
      <c r="P14">
        <f t="shared" si="0"/>
        <v>284.88</v>
      </c>
      <c r="Q14">
        <f t="shared" si="1"/>
        <v>12</v>
      </c>
    </row>
    <row r="15" spans="1:17" x14ac:dyDescent="0.45">
      <c r="A15" s="1">
        <v>13</v>
      </c>
      <c r="B15" t="s">
        <v>10</v>
      </c>
      <c r="C15" t="s">
        <v>179</v>
      </c>
      <c r="D15" t="s">
        <v>47</v>
      </c>
      <c r="E15" t="s">
        <v>363</v>
      </c>
      <c r="F15" s="1" t="s">
        <v>28</v>
      </c>
      <c r="G15" t="s">
        <v>364</v>
      </c>
      <c r="H15" t="s">
        <v>180</v>
      </c>
      <c r="I15" s="1" t="s">
        <v>716</v>
      </c>
      <c r="J15" t="s">
        <v>1351</v>
      </c>
      <c r="K15" t="s">
        <v>1004</v>
      </c>
      <c r="L15" s="4" t="s">
        <v>33</v>
      </c>
      <c r="M15" t="s">
        <v>716</v>
      </c>
      <c r="N15" s="1" t="s">
        <v>618</v>
      </c>
      <c r="O15" s="4" t="s">
        <v>25</v>
      </c>
      <c r="P15">
        <f t="shared" si="0"/>
        <v>285.8</v>
      </c>
      <c r="Q15">
        <f t="shared" si="1"/>
        <v>13</v>
      </c>
    </row>
    <row r="16" spans="1:17" x14ac:dyDescent="0.45">
      <c r="A16" s="1">
        <v>14</v>
      </c>
      <c r="B16" t="s">
        <v>67</v>
      </c>
      <c r="C16" t="s">
        <v>16</v>
      </c>
      <c r="D16" t="s">
        <v>11</v>
      </c>
      <c r="E16" t="s">
        <v>820</v>
      </c>
      <c r="F16" s="1" t="s">
        <v>137</v>
      </c>
      <c r="G16" t="s">
        <v>821</v>
      </c>
      <c r="H16" t="s">
        <v>814</v>
      </c>
      <c r="I16" s="1" t="s">
        <v>837</v>
      </c>
      <c r="J16" t="s">
        <v>1352</v>
      </c>
      <c r="K16" t="s">
        <v>1008</v>
      </c>
      <c r="L16" s="4" t="s">
        <v>34</v>
      </c>
      <c r="M16" t="s">
        <v>837</v>
      </c>
      <c r="N16" s="1" t="s">
        <v>562</v>
      </c>
      <c r="O16" s="4" t="s">
        <v>519</v>
      </c>
      <c r="P16">
        <f t="shared" si="0"/>
        <v>286.35000000000002</v>
      </c>
      <c r="Q16">
        <f t="shared" si="1"/>
        <v>14</v>
      </c>
    </row>
    <row r="17" spans="1:17" x14ac:dyDescent="0.45">
      <c r="A17" s="1">
        <v>15</v>
      </c>
      <c r="B17" t="s">
        <v>10</v>
      </c>
      <c r="C17" t="s">
        <v>58</v>
      </c>
      <c r="D17" t="s">
        <v>47</v>
      </c>
      <c r="E17" t="s">
        <v>825</v>
      </c>
      <c r="F17" s="1" t="s">
        <v>57</v>
      </c>
      <c r="G17" t="s">
        <v>826</v>
      </c>
      <c r="H17" t="s">
        <v>827</v>
      </c>
      <c r="I17" s="1" t="s">
        <v>838</v>
      </c>
      <c r="J17" t="s">
        <v>1353</v>
      </c>
      <c r="K17" t="s">
        <v>1004</v>
      </c>
      <c r="L17" s="4" t="s">
        <v>33</v>
      </c>
      <c r="M17" t="s">
        <v>838</v>
      </c>
      <c r="N17" s="1" t="s">
        <v>618</v>
      </c>
      <c r="O17" s="4" t="s">
        <v>25</v>
      </c>
      <c r="P17">
        <f t="shared" si="0"/>
        <v>287.32</v>
      </c>
      <c r="Q17">
        <f t="shared" si="1"/>
        <v>15</v>
      </c>
    </row>
    <row r="18" spans="1:17" x14ac:dyDescent="0.45">
      <c r="A18" s="1">
        <v>16</v>
      </c>
      <c r="B18" t="s">
        <v>10</v>
      </c>
      <c r="C18" t="s">
        <v>309</v>
      </c>
      <c r="D18" t="s">
        <v>47</v>
      </c>
      <c r="E18" t="s">
        <v>676</v>
      </c>
      <c r="F18" s="1" t="s">
        <v>154</v>
      </c>
      <c r="G18" t="s">
        <v>677</v>
      </c>
      <c r="H18" t="s">
        <v>312</v>
      </c>
      <c r="I18" s="1" t="s">
        <v>1354</v>
      </c>
      <c r="J18" t="s">
        <v>1665</v>
      </c>
      <c r="K18" t="s">
        <v>1432</v>
      </c>
      <c r="L18" s="4" t="s">
        <v>33</v>
      </c>
      <c r="M18" t="s">
        <v>1354</v>
      </c>
      <c r="N18" s="1" t="s">
        <v>618</v>
      </c>
      <c r="O18" s="4" t="s">
        <v>25</v>
      </c>
      <c r="P18">
        <f t="shared" si="0"/>
        <v>288.13</v>
      </c>
      <c r="Q18">
        <f t="shared" si="1"/>
        <v>16</v>
      </c>
    </row>
    <row r="19" spans="1:17" x14ac:dyDescent="0.45">
      <c r="A19" s="1">
        <v>17</v>
      </c>
      <c r="B19" t="s">
        <v>10</v>
      </c>
      <c r="C19" t="s">
        <v>186</v>
      </c>
      <c r="D19" t="s">
        <v>47</v>
      </c>
      <c r="E19" t="s">
        <v>480</v>
      </c>
      <c r="F19" s="1" t="s">
        <v>135</v>
      </c>
      <c r="G19" t="s">
        <v>481</v>
      </c>
      <c r="H19" t="s">
        <v>214</v>
      </c>
      <c r="I19" s="1" t="s">
        <v>839</v>
      </c>
      <c r="J19" t="s">
        <v>1355</v>
      </c>
      <c r="K19" t="s">
        <v>1004</v>
      </c>
      <c r="L19" s="4" t="s">
        <v>33</v>
      </c>
      <c r="M19" t="s">
        <v>839</v>
      </c>
      <c r="N19" s="1" t="s">
        <v>618</v>
      </c>
      <c r="O19" s="4" t="s">
        <v>25</v>
      </c>
      <c r="P19">
        <f t="shared" si="0"/>
        <v>288.89</v>
      </c>
      <c r="Q19">
        <f t="shared" si="1"/>
        <v>17</v>
      </c>
    </row>
    <row r="20" spans="1:17" x14ac:dyDescent="0.45">
      <c r="A20" s="1">
        <v>18</v>
      </c>
      <c r="B20" t="s">
        <v>10</v>
      </c>
      <c r="C20" t="s">
        <v>162</v>
      </c>
      <c r="D20" t="s">
        <v>47</v>
      </c>
      <c r="E20" t="s">
        <v>1211</v>
      </c>
      <c r="F20" s="1" t="s">
        <v>51</v>
      </c>
      <c r="G20" t="s">
        <v>1212</v>
      </c>
      <c r="H20" t="s">
        <v>1213</v>
      </c>
      <c r="I20" s="1" t="s">
        <v>1666</v>
      </c>
      <c r="J20" t="s">
        <v>13</v>
      </c>
      <c r="K20" t="s">
        <v>14</v>
      </c>
      <c r="L20" s="4" t="s">
        <v>14</v>
      </c>
      <c r="M20" t="s">
        <v>1666</v>
      </c>
      <c r="N20" s="1" t="s">
        <v>618</v>
      </c>
      <c r="O20" s="4" t="s">
        <v>25</v>
      </c>
      <c r="P20">
        <f t="shared" si="0"/>
        <v>289.97000000000003</v>
      </c>
      <c r="Q20">
        <f t="shared" si="1"/>
        <v>18</v>
      </c>
    </row>
    <row r="21" spans="1:17" x14ac:dyDescent="0.45">
      <c r="A21" s="1">
        <v>19</v>
      </c>
      <c r="B21" t="s">
        <v>10</v>
      </c>
      <c r="C21" t="s">
        <v>167</v>
      </c>
      <c r="D21" t="s">
        <v>47</v>
      </c>
      <c r="E21" t="s">
        <v>694</v>
      </c>
      <c r="F21" s="1" t="s">
        <v>35</v>
      </c>
      <c r="G21" t="s">
        <v>695</v>
      </c>
      <c r="H21" t="s">
        <v>279</v>
      </c>
      <c r="I21" s="1" t="s">
        <v>1667</v>
      </c>
      <c r="J21" t="s">
        <v>1668</v>
      </c>
      <c r="K21" t="s">
        <v>1001</v>
      </c>
      <c r="L21" s="4" t="s">
        <v>33</v>
      </c>
      <c r="M21" t="s">
        <v>1667</v>
      </c>
      <c r="N21" s="1" t="s">
        <v>618</v>
      </c>
      <c r="O21" s="4" t="s">
        <v>25</v>
      </c>
      <c r="P21">
        <f t="shared" si="0"/>
        <v>294.23</v>
      </c>
      <c r="Q21">
        <f t="shared" si="1"/>
        <v>19</v>
      </c>
    </row>
    <row r="22" spans="1:17" x14ac:dyDescent="0.45">
      <c r="A22" s="1">
        <v>20</v>
      </c>
      <c r="B22" t="s">
        <v>10</v>
      </c>
      <c r="C22" t="s">
        <v>106</v>
      </c>
      <c r="D22" t="s">
        <v>47</v>
      </c>
      <c r="E22" t="s">
        <v>352</v>
      </c>
      <c r="F22" s="1" t="s">
        <v>72</v>
      </c>
      <c r="G22" t="s">
        <v>353</v>
      </c>
      <c r="H22" t="s">
        <v>108</v>
      </c>
      <c r="I22" s="1" t="s">
        <v>1669</v>
      </c>
      <c r="J22" t="s">
        <v>1669</v>
      </c>
      <c r="K22" t="s">
        <v>1432</v>
      </c>
      <c r="L22" s="4" t="s">
        <v>33</v>
      </c>
      <c r="M22" t="s">
        <v>717</v>
      </c>
      <c r="N22" s="1" t="s">
        <v>618</v>
      </c>
      <c r="O22" s="4" t="s">
        <v>25</v>
      </c>
      <c r="P22">
        <f t="shared" si="0"/>
        <v>296.45</v>
      </c>
      <c r="Q22">
        <f t="shared" si="1"/>
        <v>20</v>
      </c>
    </row>
    <row r="23" spans="1:17" x14ac:dyDescent="0.45">
      <c r="A23" s="1">
        <v>21</v>
      </c>
      <c r="B23" t="s">
        <v>10</v>
      </c>
      <c r="C23" t="s">
        <v>54</v>
      </c>
      <c r="D23" t="s">
        <v>47</v>
      </c>
      <c r="E23" t="s">
        <v>679</v>
      </c>
      <c r="F23" s="1" t="s">
        <v>96</v>
      </c>
      <c r="G23" t="s">
        <v>680</v>
      </c>
      <c r="H23" t="s">
        <v>426</v>
      </c>
      <c r="I23" s="1" t="s">
        <v>1670</v>
      </c>
      <c r="J23" t="s">
        <v>1670</v>
      </c>
      <c r="K23" t="s">
        <v>1432</v>
      </c>
      <c r="L23" s="4" t="s">
        <v>33</v>
      </c>
      <c r="M23" t="s">
        <v>13</v>
      </c>
      <c r="N23" s="1" t="s">
        <v>14</v>
      </c>
      <c r="O23" s="4" t="s">
        <v>14</v>
      </c>
      <c r="P23" t="e">
        <f t="shared" si="0"/>
        <v>#VALUE!</v>
      </c>
      <c r="Q23">
        <f t="shared" si="1"/>
        <v>21</v>
      </c>
    </row>
    <row r="24" spans="1:17" x14ac:dyDescent="0.45">
      <c r="A24" s="1">
        <v>22</v>
      </c>
      <c r="B24" t="s">
        <v>10</v>
      </c>
      <c r="C24" t="s">
        <v>17</v>
      </c>
      <c r="D24" t="s">
        <v>47</v>
      </c>
      <c r="E24" t="s">
        <v>1319</v>
      </c>
      <c r="F24" s="1" t="s">
        <v>123</v>
      </c>
      <c r="G24" t="s">
        <v>1320</v>
      </c>
      <c r="H24" t="s">
        <v>207</v>
      </c>
      <c r="I24" s="1" t="s">
        <v>1356</v>
      </c>
      <c r="J24" t="s">
        <v>13</v>
      </c>
      <c r="K24" t="s">
        <v>14</v>
      </c>
      <c r="L24" s="4" t="s">
        <v>14</v>
      </c>
      <c r="M24" t="s">
        <v>1356</v>
      </c>
      <c r="N24" s="1" t="s">
        <v>618</v>
      </c>
      <c r="O24" s="4" t="s">
        <v>25</v>
      </c>
      <c r="P24">
        <f t="shared" si="0"/>
        <v>297.45999999999998</v>
      </c>
      <c r="Q24">
        <f t="shared" si="1"/>
        <v>22</v>
      </c>
    </row>
    <row r="25" spans="1:17" x14ac:dyDescent="0.45">
      <c r="A25" s="1">
        <v>23</v>
      </c>
      <c r="B25" t="s">
        <v>10</v>
      </c>
      <c r="C25" t="s">
        <v>54</v>
      </c>
      <c r="D25" t="s">
        <v>47</v>
      </c>
      <c r="E25" t="s">
        <v>1270</v>
      </c>
      <c r="F25" s="1" t="s">
        <v>97</v>
      </c>
      <c r="G25" t="s">
        <v>1271</v>
      </c>
      <c r="H25" t="s">
        <v>426</v>
      </c>
      <c r="I25" s="1" t="s">
        <v>1357</v>
      </c>
      <c r="J25" t="s">
        <v>13</v>
      </c>
      <c r="K25" t="s">
        <v>14</v>
      </c>
      <c r="L25" s="4" t="s">
        <v>14</v>
      </c>
      <c r="M25" t="s">
        <v>1357</v>
      </c>
      <c r="N25" s="1" t="s">
        <v>618</v>
      </c>
      <c r="O25" s="4" t="s">
        <v>25</v>
      </c>
      <c r="P25">
        <f t="shared" si="0"/>
        <v>297.69</v>
      </c>
      <c r="Q25">
        <f t="shared" si="1"/>
        <v>23</v>
      </c>
    </row>
    <row r="26" spans="1:17" x14ac:dyDescent="0.45">
      <c r="A26" s="1">
        <v>24</v>
      </c>
      <c r="B26" t="s">
        <v>10</v>
      </c>
      <c r="C26" t="s">
        <v>142</v>
      </c>
      <c r="D26" t="s">
        <v>47</v>
      </c>
      <c r="E26" t="s">
        <v>1311</v>
      </c>
      <c r="F26" s="1" t="s">
        <v>62</v>
      </c>
      <c r="G26" t="s">
        <v>1312</v>
      </c>
      <c r="H26" t="s">
        <v>793</v>
      </c>
      <c r="I26" s="1" t="s">
        <v>1145</v>
      </c>
      <c r="J26" t="s">
        <v>13</v>
      </c>
      <c r="K26" t="s">
        <v>14</v>
      </c>
      <c r="L26" s="4" t="s">
        <v>14</v>
      </c>
      <c r="M26" t="s">
        <v>1145</v>
      </c>
      <c r="N26" s="1" t="s">
        <v>579</v>
      </c>
      <c r="O26" s="4" t="s">
        <v>33</v>
      </c>
      <c r="P26">
        <f t="shared" si="0"/>
        <v>298.34000000000003</v>
      </c>
      <c r="Q26">
        <f t="shared" si="1"/>
        <v>24</v>
      </c>
    </row>
    <row r="27" spans="1:17" x14ac:dyDescent="0.45">
      <c r="A27" s="1">
        <v>25</v>
      </c>
      <c r="B27" t="s">
        <v>10</v>
      </c>
      <c r="C27" t="s">
        <v>179</v>
      </c>
      <c r="D27" t="s">
        <v>47</v>
      </c>
      <c r="E27" t="s">
        <v>354</v>
      </c>
      <c r="F27" s="1" t="s">
        <v>185</v>
      </c>
      <c r="G27" t="s">
        <v>355</v>
      </c>
      <c r="H27" t="s">
        <v>180</v>
      </c>
      <c r="I27" s="1" t="s">
        <v>1671</v>
      </c>
      <c r="J27" t="s">
        <v>1672</v>
      </c>
      <c r="K27" t="s">
        <v>1001</v>
      </c>
      <c r="L27" s="4" t="s">
        <v>33</v>
      </c>
      <c r="M27" t="s">
        <v>1671</v>
      </c>
      <c r="N27" s="1" t="s">
        <v>618</v>
      </c>
      <c r="O27" s="4" t="s">
        <v>25</v>
      </c>
      <c r="P27">
        <f t="shared" si="0"/>
        <v>298.86</v>
      </c>
      <c r="Q27">
        <f t="shared" si="1"/>
        <v>25</v>
      </c>
    </row>
    <row r="28" spans="1:17" x14ac:dyDescent="0.45">
      <c r="A28" s="1">
        <v>26</v>
      </c>
      <c r="B28" t="s">
        <v>10</v>
      </c>
      <c r="C28" t="s">
        <v>46</v>
      </c>
      <c r="D28" t="s">
        <v>47</v>
      </c>
      <c r="E28" t="s">
        <v>361</v>
      </c>
      <c r="F28" s="1" t="s">
        <v>164</v>
      </c>
      <c r="G28" t="s">
        <v>362</v>
      </c>
      <c r="H28" t="s">
        <v>49</v>
      </c>
      <c r="I28" s="1" t="s">
        <v>718</v>
      </c>
      <c r="J28" t="s">
        <v>1358</v>
      </c>
      <c r="K28" t="s">
        <v>1004</v>
      </c>
      <c r="L28" s="4" t="s">
        <v>33</v>
      </c>
      <c r="M28" t="s">
        <v>718</v>
      </c>
      <c r="N28" s="1" t="s">
        <v>497</v>
      </c>
      <c r="O28" s="4" t="s">
        <v>33</v>
      </c>
      <c r="P28">
        <f t="shared" si="0"/>
        <v>298.98</v>
      </c>
      <c r="Q28">
        <f t="shared" si="1"/>
        <v>26</v>
      </c>
    </row>
    <row r="29" spans="1:17" x14ac:dyDescent="0.45">
      <c r="A29" s="1">
        <v>27</v>
      </c>
      <c r="B29" t="s">
        <v>10</v>
      </c>
      <c r="C29" t="s">
        <v>143</v>
      </c>
      <c r="D29" t="s">
        <v>47</v>
      </c>
      <c r="E29" t="s">
        <v>1196</v>
      </c>
      <c r="F29" s="1" t="s">
        <v>171</v>
      </c>
      <c r="G29" t="s">
        <v>1197</v>
      </c>
      <c r="H29" t="s">
        <v>292</v>
      </c>
      <c r="I29" s="1" t="s">
        <v>1673</v>
      </c>
      <c r="J29" t="s">
        <v>13</v>
      </c>
      <c r="K29" t="s">
        <v>14</v>
      </c>
      <c r="L29" s="4" t="s">
        <v>14</v>
      </c>
      <c r="M29" t="s">
        <v>1673</v>
      </c>
      <c r="N29" s="1" t="s">
        <v>618</v>
      </c>
      <c r="O29" s="4" t="s">
        <v>25</v>
      </c>
      <c r="P29">
        <f t="shared" si="0"/>
        <v>299.95</v>
      </c>
      <c r="Q29">
        <f t="shared" si="1"/>
        <v>27</v>
      </c>
    </row>
    <row r="30" spans="1:17" x14ac:dyDescent="0.45">
      <c r="A30" s="1">
        <v>28</v>
      </c>
      <c r="B30" t="s">
        <v>10</v>
      </c>
      <c r="C30" t="s">
        <v>54</v>
      </c>
      <c r="D30" t="s">
        <v>47</v>
      </c>
      <c r="E30" t="s">
        <v>803</v>
      </c>
      <c r="F30" s="1" t="s">
        <v>80</v>
      </c>
      <c r="G30" t="s">
        <v>804</v>
      </c>
      <c r="H30" t="s">
        <v>426</v>
      </c>
      <c r="I30" s="1" t="s">
        <v>1674</v>
      </c>
      <c r="J30" t="s">
        <v>13</v>
      </c>
      <c r="K30" t="s">
        <v>14</v>
      </c>
      <c r="L30" s="4" t="s">
        <v>14</v>
      </c>
      <c r="M30" t="s">
        <v>1674</v>
      </c>
      <c r="N30" s="1" t="s">
        <v>579</v>
      </c>
      <c r="O30" s="4" t="s">
        <v>33</v>
      </c>
      <c r="P30">
        <f>LEFT(M30,1)*60+MID(M30,3,5)*1</f>
        <v>304.43</v>
      </c>
      <c r="Q30">
        <f t="shared" si="1"/>
        <v>28</v>
      </c>
    </row>
    <row r="31" spans="1:17" x14ac:dyDescent="0.45">
      <c r="A31" s="1">
        <v>29</v>
      </c>
      <c r="B31" t="s">
        <v>10</v>
      </c>
      <c r="C31" t="s">
        <v>143</v>
      </c>
      <c r="D31" t="s">
        <v>47</v>
      </c>
      <c r="E31" t="s">
        <v>708</v>
      </c>
      <c r="F31" s="1" t="s">
        <v>74</v>
      </c>
      <c r="G31" t="s">
        <v>709</v>
      </c>
      <c r="H31" t="s">
        <v>292</v>
      </c>
      <c r="I31" s="1" t="s">
        <v>1359</v>
      </c>
      <c r="J31" t="s">
        <v>1359</v>
      </c>
      <c r="K31" t="s">
        <v>1004</v>
      </c>
      <c r="L31" s="4" t="s">
        <v>33</v>
      </c>
      <c r="M31" t="s">
        <v>13</v>
      </c>
      <c r="N31" s="1" t="s">
        <v>14</v>
      </c>
      <c r="O31" s="4" t="s">
        <v>14</v>
      </c>
      <c r="P31" t="e">
        <f>LEFT(M31,1)*60+MID(M31,3,5)*1</f>
        <v>#VALUE!</v>
      </c>
      <c r="Q31">
        <f t="shared" si="1"/>
        <v>29</v>
      </c>
    </row>
    <row r="32" spans="1:17" x14ac:dyDescent="0.45">
      <c r="A32" s="1">
        <v>30</v>
      </c>
      <c r="B32" t="s">
        <v>10</v>
      </c>
      <c r="C32" t="s">
        <v>186</v>
      </c>
      <c r="D32" t="s">
        <v>47</v>
      </c>
      <c r="E32" t="s">
        <v>830</v>
      </c>
      <c r="F32" s="1" t="s">
        <v>190</v>
      </c>
      <c r="G32" t="s">
        <v>831</v>
      </c>
      <c r="H32" t="s">
        <v>214</v>
      </c>
      <c r="I32" s="1" t="s">
        <v>1360</v>
      </c>
      <c r="J32" t="s">
        <v>13</v>
      </c>
      <c r="K32" t="s">
        <v>14</v>
      </c>
      <c r="L32" s="4" t="s">
        <v>14</v>
      </c>
      <c r="M32" t="s">
        <v>1360</v>
      </c>
      <c r="N32" s="1" t="s">
        <v>579</v>
      </c>
      <c r="O32" s="4" t="s">
        <v>33</v>
      </c>
      <c r="P32">
        <f>LEFT(M32,1)*60+MID(M32,3,5)*1</f>
        <v>308.47000000000003</v>
      </c>
      <c r="Q32">
        <f t="shared" si="1"/>
        <v>30</v>
      </c>
    </row>
    <row r="33" spans="1:17" x14ac:dyDescent="0.45">
      <c r="A33" s="1">
        <v>31</v>
      </c>
      <c r="B33" t="s">
        <v>10</v>
      </c>
      <c r="C33" t="s">
        <v>140</v>
      </c>
      <c r="D33" t="s">
        <v>47</v>
      </c>
      <c r="E33" t="s">
        <v>478</v>
      </c>
      <c r="F33" s="1" t="s">
        <v>67</v>
      </c>
      <c r="G33" t="s">
        <v>479</v>
      </c>
      <c r="H33" t="s">
        <v>199</v>
      </c>
      <c r="I33" s="1" t="s">
        <v>719</v>
      </c>
      <c r="J33" t="s">
        <v>1361</v>
      </c>
      <c r="K33" t="s">
        <v>1004</v>
      </c>
      <c r="L33" s="4" t="s">
        <v>33</v>
      </c>
      <c r="M33" t="s">
        <v>719</v>
      </c>
      <c r="N33" s="1" t="s">
        <v>579</v>
      </c>
      <c r="O33" s="4" t="s">
        <v>33</v>
      </c>
      <c r="P33">
        <f t="shared" ref="P33" si="2">LEFT(M33,1)*60+MID(M33,3,5)*1</f>
        <v>308.74</v>
      </c>
      <c r="Q33">
        <f t="shared" si="1"/>
        <v>31</v>
      </c>
    </row>
    <row r="34" spans="1:17" x14ac:dyDescent="0.45">
      <c r="A34" s="1">
        <v>32</v>
      </c>
      <c r="B34" t="s">
        <v>10</v>
      </c>
      <c r="C34" t="s">
        <v>12</v>
      </c>
      <c r="D34" t="s">
        <v>47</v>
      </c>
      <c r="E34" t="s">
        <v>681</v>
      </c>
      <c r="F34" s="1" t="s">
        <v>16</v>
      </c>
      <c r="G34" t="s">
        <v>682</v>
      </c>
      <c r="H34" t="s">
        <v>75</v>
      </c>
      <c r="I34" s="1" t="s">
        <v>840</v>
      </c>
      <c r="J34" t="s">
        <v>1362</v>
      </c>
      <c r="K34" t="s">
        <v>1004</v>
      </c>
      <c r="L34" s="4" t="s">
        <v>33</v>
      </c>
      <c r="M34" t="s">
        <v>840</v>
      </c>
      <c r="N34" s="1" t="s">
        <v>537</v>
      </c>
      <c r="O34" s="4" t="s">
        <v>33</v>
      </c>
      <c r="P34">
        <f t="shared" ref="P34:P38" si="3">LEFT(M34,1)*60+MID(M34,3,5)*1</f>
        <v>314.79000000000002</v>
      </c>
      <c r="Q34">
        <f t="shared" ref="Q34:Q38" si="4">A34*1</f>
        <v>32</v>
      </c>
    </row>
    <row r="35" spans="1:17" x14ac:dyDescent="0.45">
      <c r="A35" s="1">
        <v>33</v>
      </c>
      <c r="B35" t="s">
        <v>10</v>
      </c>
      <c r="C35" t="s">
        <v>118</v>
      </c>
      <c r="D35" t="s">
        <v>47</v>
      </c>
      <c r="E35" t="s">
        <v>482</v>
      </c>
      <c r="F35" s="1" t="s">
        <v>82</v>
      </c>
      <c r="G35" t="s">
        <v>483</v>
      </c>
      <c r="H35" t="s">
        <v>120</v>
      </c>
      <c r="I35" s="1" t="s">
        <v>1363</v>
      </c>
      <c r="J35" t="s">
        <v>1363</v>
      </c>
      <c r="K35" t="s">
        <v>1001</v>
      </c>
      <c r="L35" s="4" t="s">
        <v>33</v>
      </c>
      <c r="M35" t="s">
        <v>13</v>
      </c>
      <c r="N35" s="1" t="s">
        <v>14</v>
      </c>
      <c r="O35" s="4" t="s">
        <v>14</v>
      </c>
      <c r="P35" t="e">
        <f t="shared" si="3"/>
        <v>#VALUE!</v>
      </c>
      <c r="Q35">
        <f t="shared" si="4"/>
        <v>33</v>
      </c>
    </row>
    <row r="36" spans="1:17" x14ac:dyDescent="0.45">
      <c r="A36" s="1">
        <v>34</v>
      </c>
      <c r="B36" t="s">
        <v>10</v>
      </c>
      <c r="C36" t="s">
        <v>274</v>
      </c>
      <c r="D36" t="s">
        <v>47</v>
      </c>
      <c r="E36" t="s">
        <v>1325</v>
      </c>
      <c r="F36" s="1" t="s">
        <v>125</v>
      </c>
      <c r="G36" t="s">
        <v>1326</v>
      </c>
      <c r="H36" t="s">
        <v>988</v>
      </c>
      <c r="I36" s="1" t="s">
        <v>1364</v>
      </c>
      <c r="J36" t="s">
        <v>13</v>
      </c>
      <c r="K36" t="s">
        <v>14</v>
      </c>
      <c r="L36" s="4" t="s">
        <v>14</v>
      </c>
      <c r="M36" t="s">
        <v>1364</v>
      </c>
      <c r="N36" s="1" t="s">
        <v>579</v>
      </c>
      <c r="O36" s="4" t="s">
        <v>33</v>
      </c>
      <c r="P36">
        <f t="shared" si="3"/>
        <v>320.88</v>
      </c>
      <c r="Q36">
        <f t="shared" si="4"/>
        <v>34</v>
      </c>
    </row>
    <row r="37" spans="1:17" x14ac:dyDescent="0.45">
      <c r="A37" s="1">
        <v>35</v>
      </c>
      <c r="B37" t="s">
        <v>10</v>
      </c>
      <c r="C37" t="s">
        <v>365</v>
      </c>
      <c r="D37" t="s">
        <v>47</v>
      </c>
      <c r="E37" t="s">
        <v>808</v>
      </c>
      <c r="F37" s="1" t="s">
        <v>182</v>
      </c>
      <c r="G37" t="s">
        <v>809</v>
      </c>
      <c r="H37" t="s">
        <v>467</v>
      </c>
      <c r="I37" s="1" t="s">
        <v>1365</v>
      </c>
      <c r="J37" t="s">
        <v>13</v>
      </c>
      <c r="K37" t="s">
        <v>14</v>
      </c>
      <c r="L37" s="4" t="s">
        <v>14</v>
      </c>
      <c r="M37" t="s">
        <v>1365</v>
      </c>
      <c r="N37" s="1" t="s">
        <v>579</v>
      </c>
      <c r="O37" s="4" t="s">
        <v>33</v>
      </c>
      <c r="P37">
        <f t="shared" si="3"/>
        <v>323.08</v>
      </c>
      <c r="Q37">
        <f t="shared" si="4"/>
        <v>35</v>
      </c>
    </row>
    <row r="38" spans="1:17" x14ac:dyDescent="0.45">
      <c r="A38" s="1">
        <v>36</v>
      </c>
      <c r="B38" t="s">
        <v>10</v>
      </c>
      <c r="C38" t="s">
        <v>331</v>
      </c>
      <c r="D38" t="s">
        <v>47</v>
      </c>
      <c r="E38" t="s">
        <v>712</v>
      </c>
      <c r="F38" s="1" t="s">
        <v>30</v>
      </c>
      <c r="G38" t="s">
        <v>713</v>
      </c>
      <c r="H38" t="s">
        <v>334</v>
      </c>
      <c r="I38" s="1" t="s">
        <v>1675</v>
      </c>
      <c r="J38" t="s">
        <v>1675</v>
      </c>
      <c r="K38" t="s">
        <v>1001</v>
      </c>
      <c r="L38" s="4" t="s">
        <v>33</v>
      </c>
      <c r="M38" t="s">
        <v>13</v>
      </c>
      <c r="N38" s="1" t="s">
        <v>14</v>
      </c>
      <c r="O38" s="4" t="s">
        <v>14</v>
      </c>
      <c r="P38" t="e">
        <f t="shared" si="3"/>
        <v>#VALUE!</v>
      </c>
      <c r="Q38">
        <f t="shared" si="4"/>
        <v>36</v>
      </c>
    </row>
    <row r="39" spans="1:17" x14ac:dyDescent="0.45">
      <c r="B39" t="s">
        <v>10</v>
      </c>
      <c r="C39" t="s">
        <v>46</v>
      </c>
      <c r="D39" t="s">
        <v>47</v>
      </c>
      <c r="E39" t="s">
        <v>484</v>
      </c>
      <c r="F39" s="1" t="s">
        <v>115</v>
      </c>
      <c r="G39" t="s">
        <v>485</v>
      </c>
      <c r="H39" t="s">
        <v>49</v>
      </c>
      <c r="I39" s="1" t="s">
        <v>13</v>
      </c>
      <c r="J39" t="s">
        <v>13</v>
      </c>
      <c r="K39" t="s">
        <v>14</v>
      </c>
      <c r="L39" s="4" t="s">
        <v>14</v>
      </c>
      <c r="M39" t="s">
        <v>13</v>
      </c>
      <c r="N39" s="1" t="s">
        <v>14</v>
      </c>
      <c r="O39" s="4" t="s">
        <v>14</v>
      </c>
    </row>
    <row r="40" spans="1:17" x14ac:dyDescent="0.45">
      <c r="B40" t="s">
        <v>10</v>
      </c>
      <c r="C40" t="s">
        <v>92</v>
      </c>
      <c r="D40" t="s">
        <v>47</v>
      </c>
      <c r="E40" t="s">
        <v>1282</v>
      </c>
      <c r="F40" s="1" t="s">
        <v>66</v>
      </c>
      <c r="G40" t="s">
        <v>1283</v>
      </c>
      <c r="H40" t="s">
        <v>337</v>
      </c>
      <c r="I40" s="1" t="s">
        <v>13</v>
      </c>
      <c r="J40" t="s">
        <v>13</v>
      </c>
      <c r="K40" t="s">
        <v>14</v>
      </c>
      <c r="L40" s="4" t="s">
        <v>14</v>
      </c>
      <c r="M40" t="s">
        <v>13</v>
      </c>
      <c r="N40" s="1" t="s">
        <v>14</v>
      </c>
      <c r="O40" s="4" t="s">
        <v>14</v>
      </c>
    </row>
    <row r="41" spans="1:17" x14ac:dyDescent="0.45">
      <c r="B41" t="s">
        <v>10</v>
      </c>
      <c r="C41" t="s">
        <v>1331</v>
      </c>
      <c r="D41" t="s">
        <v>47</v>
      </c>
      <c r="E41" t="s">
        <v>1332</v>
      </c>
      <c r="F41" s="1" t="s">
        <v>109</v>
      </c>
      <c r="G41" t="s">
        <v>1333</v>
      </c>
      <c r="H41" t="s">
        <v>1334</v>
      </c>
      <c r="I41" s="1" t="s">
        <v>13</v>
      </c>
      <c r="J41" t="s">
        <v>13</v>
      </c>
      <c r="K41" t="s">
        <v>14</v>
      </c>
      <c r="L41" s="4" t="s">
        <v>14</v>
      </c>
      <c r="M41" t="s">
        <v>13</v>
      </c>
      <c r="N41" s="1" t="s">
        <v>14</v>
      </c>
      <c r="O41" s="4" t="s">
        <v>14</v>
      </c>
    </row>
    <row r="42" spans="1:17" x14ac:dyDescent="0.45">
      <c r="B42" t="s">
        <v>10</v>
      </c>
      <c r="C42" t="s">
        <v>723</v>
      </c>
      <c r="D42" t="s">
        <v>47</v>
      </c>
      <c r="E42" t="s">
        <v>1339</v>
      </c>
      <c r="F42" s="1" t="s">
        <v>90</v>
      </c>
      <c r="G42" t="s">
        <v>1340</v>
      </c>
      <c r="H42" t="s">
        <v>726</v>
      </c>
      <c r="I42" s="1" t="s">
        <v>13</v>
      </c>
      <c r="J42" t="s">
        <v>13</v>
      </c>
      <c r="K42" t="s">
        <v>14</v>
      </c>
      <c r="L42" s="4" t="s">
        <v>14</v>
      </c>
      <c r="M42" t="s">
        <v>13</v>
      </c>
      <c r="N42" s="1" t="s">
        <v>14</v>
      </c>
      <c r="O42" s="4" t="s">
        <v>14</v>
      </c>
    </row>
    <row r="43" spans="1:17" x14ac:dyDescent="0.45">
      <c r="B43" t="s">
        <v>10</v>
      </c>
      <c r="C43" t="s">
        <v>723</v>
      </c>
      <c r="D43" t="s">
        <v>47</v>
      </c>
      <c r="E43" t="s">
        <v>806</v>
      </c>
      <c r="F43" s="1" t="s">
        <v>119</v>
      </c>
      <c r="G43" t="s">
        <v>807</v>
      </c>
      <c r="H43" t="s">
        <v>726</v>
      </c>
      <c r="I43" s="1" t="s">
        <v>13</v>
      </c>
      <c r="J43" t="s">
        <v>13</v>
      </c>
      <c r="K43" t="s">
        <v>14</v>
      </c>
      <c r="L43" s="4" t="s">
        <v>14</v>
      </c>
      <c r="M43" t="s">
        <v>13</v>
      </c>
      <c r="N43" s="1" t="s">
        <v>14</v>
      </c>
      <c r="O43" s="4" t="s">
        <v>14</v>
      </c>
    </row>
    <row r="44" spans="1:17" x14ac:dyDescent="0.45">
      <c r="B44" t="s">
        <v>10</v>
      </c>
      <c r="C44" t="s">
        <v>36</v>
      </c>
      <c r="D44" t="s">
        <v>47</v>
      </c>
      <c r="E44" t="s">
        <v>1314</v>
      </c>
      <c r="F44" s="1" t="s">
        <v>43</v>
      </c>
      <c r="G44" t="s">
        <v>1315</v>
      </c>
      <c r="H44" t="s">
        <v>430</v>
      </c>
      <c r="I44" s="1" t="s">
        <v>13</v>
      </c>
      <c r="J44" t="s">
        <v>13</v>
      </c>
      <c r="K44" t="s">
        <v>14</v>
      </c>
      <c r="L44" s="4" t="s">
        <v>14</v>
      </c>
      <c r="M44" t="s">
        <v>13</v>
      </c>
      <c r="N44" s="1" t="s">
        <v>14</v>
      </c>
      <c r="O44" s="4" t="s">
        <v>14</v>
      </c>
    </row>
    <row r="45" spans="1:17" x14ac:dyDescent="0.45">
      <c r="B45" t="s">
        <v>10</v>
      </c>
      <c r="C45" t="s">
        <v>303</v>
      </c>
      <c r="D45" t="s">
        <v>47</v>
      </c>
      <c r="E45" t="s">
        <v>1342</v>
      </c>
      <c r="F45" s="1" t="s">
        <v>152</v>
      </c>
      <c r="G45" t="s">
        <v>1343</v>
      </c>
      <c r="H45" t="s">
        <v>799</v>
      </c>
      <c r="I45" s="1" t="s">
        <v>13</v>
      </c>
      <c r="J45" t="s">
        <v>13</v>
      </c>
      <c r="K45" t="s">
        <v>14</v>
      </c>
      <c r="L45" s="4" t="s">
        <v>14</v>
      </c>
      <c r="M45" t="s">
        <v>13</v>
      </c>
      <c r="N45" s="1" t="s">
        <v>14</v>
      </c>
      <c r="O45" s="4" t="s">
        <v>14</v>
      </c>
    </row>
    <row r="46" spans="1:17" x14ac:dyDescent="0.45">
      <c r="B46" t="s">
        <v>10</v>
      </c>
      <c r="C46" t="s">
        <v>382</v>
      </c>
      <c r="D46" t="s">
        <v>47</v>
      </c>
      <c r="E46" t="s">
        <v>1243</v>
      </c>
      <c r="F46" s="1" t="s">
        <v>114</v>
      </c>
      <c r="G46" t="s">
        <v>1244</v>
      </c>
      <c r="H46" t="s">
        <v>991</v>
      </c>
      <c r="I46" s="1" t="s">
        <v>13</v>
      </c>
      <c r="J46" t="s">
        <v>13</v>
      </c>
      <c r="K46" t="s">
        <v>14</v>
      </c>
      <c r="L46" s="4" t="s">
        <v>14</v>
      </c>
      <c r="M46" t="s">
        <v>13</v>
      </c>
      <c r="N46" s="1" t="s">
        <v>14</v>
      </c>
      <c r="O46" s="4" t="s">
        <v>14</v>
      </c>
    </row>
    <row r="47" spans="1:17" x14ac:dyDescent="0.45">
      <c r="B47" t="s">
        <v>10</v>
      </c>
      <c r="C47" t="s">
        <v>309</v>
      </c>
      <c r="D47" t="s">
        <v>47</v>
      </c>
      <c r="E47" t="s">
        <v>651</v>
      </c>
      <c r="F47" s="1" t="s">
        <v>107</v>
      </c>
      <c r="G47" t="s">
        <v>652</v>
      </c>
      <c r="H47" t="s">
        <v>312</v>
      </c>
      <c r="I47" s="1" t="s">
        <v>13</v>
      </c>
      <c r="J47" t="s">
        <v>13</v>
      </c>
      <c r="K47" t="s">
        <v>14</v>
      </c>
      <c r="L47" s="4" t="s">
        <v>14</v>
      </c>
      <c r="M47" t="s">
        <v>13</v>
      </c>
      <c r="N47" s="1" t="s">
        <v>14</v>
      </c>
      <c r="O47" s="4" t="s">
        <v>14</v>
      </c>
    </row>
    <row r="48" spans="1:17" x14ac:dyDescent="0.45">
      <c r="B48" t="s">
        <v>10</v>
      </c>
      <c r="C48" t="s">
        <v>422</v>
      </c>
      <c r="D48" t="s">
        <v>47</v>
      </c>
      <c r="E48" t="s">
        <v>1346</v>
      </c>
      <c r="F48" s="1" t="s">
        <v>46</v>
      </c>
      <c r="G48" t="s">
        <v>1347</v>
      </c>
      <c r="H48" t="s">
        <v>736</v>
      </c>
      <c r="I48" s="1" t="s">
        <v>13</v>
      </c>
      <c r="J48" t="s">
        <v>13</v>
      </c>
      <c r="K48" t="s">
        <v>14</v>
      </c>
      <c r="L48" s="4" t="s">
        <v>14</v>
      </c>
      <c r="M48" t="s">
        <v>13</v>
      </c>
      <c r="N48" s="1" t="s">
        <v>14</v>
      </c>
      <c r="O48" s="4" t="s">
        <v>14</v>
      </c>
    </row>
  </sheetData>
  <phoneticPr fontId="18"/>
  <pageMargins left="0.70866141732283472" right="0.70866141732283472" top="0.74803149606299213" bottom="0.74803149606299213" header="0.31496062992125984" footer="0.31496062992125984"/>
  <pageSetup paperSize="9" scale="5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18</vt:i4>
      </vt:variant>
    </vt:vector>
  </HeadingPairs>
  <TitlesOfParts>
    <vt:vector size="27" baseType="lpstr">
      <vt:lpstr>M500</vt:lpstr>
      <vt:lpstr>M1000</vt:lpstr>
      <vt:lpstr>M1500</vt:lpstr>
      <vt:lpstr>M3000</vt:lpstr>
      <vt:lpstr>M5000</vt:lpstr>
      <vt:lpstr>W500</vt:lpstr>
      <vt:lpstr>W1000</vt:lpstr>
      <vt:lpstr>W1500</vt:lpstr>
      <vt:lpstr>W3000</vt:lpstr>
      <vt:lpstr>'M1000'!Print_Area</vt:lpstr>
      <vt:lpstr>'M1500'!Print_Area</vt:lpstr>
      <vt:lpstr>'M3000'!Print_Area</vt:lpstr>
      <vt:lpstr>'M500'!Print_Area</vt:lpstr>
      <vt:lpstr>'M5000'!Print_Area</vt:lpstr>
      <vt:lpstr>'W1000'!Print_Area</vt:lpstr>
      <vt:lpstr>'W1500'!Print_Area</vt:lpstr>
      <vt:lpstr>'W3000'!Print_Area</vt:lpstr>
      <vt:lpstr>'W500'!Print_Area</vt:lpstr>
      <vt:lpstr>'M1000'!Print_Titles</vt:lpstr>
      <vt:lpstr>'M1500'!Print_Titles</vt:lpstr>
      <vt:lpstr>'M3000'!Print_Titles</vt:lpstr>
      <vt:lpstr>'M500'!Print_Titles</vt:lpstr>
      <vt:lpstr>'M5000'!Print_Titles</vt:lpstr>
      <vt:lpstr>'W1000'!Print_Titles</vt:lpstr>
      <vt:lpstr>'W1500'!Print_Titles</vt:lpstr>
      <vt:lpstr>'W3000'!Print_Titles</vt:lpstr>
      <vt:lpstr>'W500'!Print_Titles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user51</cp:lastModifiedBy>
  <cp:lastPrinted>2023-11-27T22:38:53Z</cp:lastPrinted>
  <dcterms:created xsi:type="dcterms:W3CDTF">2020-08-21T04:25:15Z</dcterms:created>
  <dcterms:modified xsi:type="dcterms:W3CDTF">2023-12-02T10:44:21Z</dcterms:modified>
</cp:coreProperties>
</file>